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491"/>
  </bookViews>
  <sheets>
    <sheet name="绩效评价体系" sheetId="1" r:id="rId1"/>
    <sheet name="Sheet2" sheetId="2" state="hidden" r:id="rId2"/>
  </sheets>
  <definedNames>
    <definedName name="_xlnm._FilterDatabase" localSheetId="0" hidden="1">绩效评价体系!$A$2:$L$31</definedName>
    <definedName name="_xlnm.Print_Area" localSheetId="0">绩效评价体系!$A$1:$L$31</definedName>
    <definedName name="_xlnm.Print_Titles" localSheetId="0">绩效评价体系!$1:$2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<sst xmlns="http://schemas.openxmlformats.org/spreadsheetml/2006/main" count="186" uniqueCount="152">
  <si>
    <t>附件1：项目支出绩效评价绩效评价体系</t>
  </si>
  <si>
    <t>一级指标</t>
  </si>
  <si>
    <t>二级指标</t>
  </si>
  <si>
    <t>三级指标</t>
  </si>
  <si>
    <t>指标解释</t>
  </si>
  <si>
    <t>指标说明</t>
  </si>
  <si>
    <t>权重</t>
  </si>
  <si>
    <t>目标值</t>
  </si>
  <si>
    <t>业绩值</t>
  </si>
  <si>
    <t>完成率</t>
  </si>
  <si>
    <t>指标得分</t>
  </si>
  <si>
    <t>指标得分率</t>
  </si>
  <si>
    <t>扣分原因说明</t>
  </si>
  <si>
    <t>项目决策
(21.00分）</t>
  </si>
  <si>
    <t>项目立项　</t>
  </si>
  <si>
    <t>立项依据充分性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</si>
  <si>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</si>
  <si>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以上五项中，符合则得满分，否则扣除相应分数，扣完为止，具体扣分规则如下：每项满分1.00分，每发现一处不符扣1.00分，扣完为止。</t>
  </si>
  <si>
    <t>充分</t>
  </si>
  <si>
    <t>立项程序规范性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</si>
  <si>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</si>
  <si>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
以上三项中，①至③每项满分1.00分，每发现一处不符扣1.00分，扣完为止。</t>
  </si>
  <si>
    <t>规范</t>
  </si>
  <si>
    <t>绩效目标　</t>
  </si>
  <si>
    <t>绩效目标合理性</t>
  </si>
  <si>
    <t>项目所设定的绩效目标是否依据充分，是否符合客观实际，用以反映和考核项目绩效目标与项目实施的相符情况。</t>
  </si>
  <si>
    <t>评价要点：
①项目是否有绩效目标；
②项目绩效目标与实际工作内容是否具有相关性；
③项目预期产出效益和效果是否符合正常的业绩水平；
④是否与预算确定的项目投资额或资金量相匹配。
以上四项中，若①不符合，则此指标不得分；若①符合，则②③④分别占25.00%的权重分，符合则得分，否则扣除相应权重分，扣完为止。</t>
  </si>
  <si>
    <t>合理</t>
  </si>
  <si>
    <t>绩效指标明确性</t>
  </si>
  <si>
    <t>依据绩效目标设定的绩效指标是否清晰、细化、可衡量等，用以反映和考核项目绩效目标的明细化情况。</t>
  </si>
  <si>
    <t>评价要点：
①是否将项目绩效目标细化分解为具体的绩效指标；
②绩效目标和指标具备明确性（目标是否指向明确）、可衡量性（通过可通过清晰、可衡量的指标予以体现）、可实现性（项目预期产出和效果 符合正常的业绩水平）、相关性（绩效目标与预算的关联性）、时限性（有明确目标实现时间）。
以上两项中，若①不符合，则此指标不得分；若 ①符合，则②中每小点占20.00%的权重分，符合则得分，否则扣除相应权重分，扣完为止。</t>
  </si>
  <si>
    <t>明确</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</si>
  <si>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</si>
  <si>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</si>
  <si>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</si>
  <si>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
以上四项①至④分别占30.00%、30.00%、20.00%和20.00%的权重分，符合则得分，否则扣除相应权重分，扣完为止。</t>
  </si>
  <si>
    <t>科学</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</si>
  <si>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</si>
  <si>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</si>
  <si>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
以上两项分别占50.00%的权重分，符合则得分，否则扣除相应权重的100.00%、80.00%、60.00%、40.00%和20.00%的分值，扣完为止。</t>
  </si>
  <si>
    <t>小计</t>
  </si>
  <si>
    <t>过程管理
（19.00分）</t>
  </si>
  <si>
    <t>资金管理</t>
  </si>
  <si>
    <t>资金到位率</t>
  </si>
  <si>
    <t>实际到位资金与预算资金的比率，用以反映和考核资金落实情况对项目实施的总体保障程度。</t>
  </si>
  <si>
    <t>资金到位率=（实际到位资金/预算资金）×100.00%。
实际到位资金：一定时期（本年度或项目期）内落实到具体项目的资金。
预算资金：一定时期（本年度或项目期）内预算安排到具体项目的资金。
得分=（实际完成率-60.00%）/（1-60.00%）×权重分值。</t>
  </si>
  <si>
    <t>预算执行率</t>
  </si>
  <si>
    <t>项目预算资金是否按照计划执行，用以反映或考核项目预算执行情况。</t>
  </si>
  <si>
    <t>预算执行率=（实际支出资金/实际到位资金）×100.00%。
实际支出资金：一定时期（本年度或项目期）内项目实际拨付的资金。
（1）项目完成，即总体目标完成率≥100.00%且90.00%≤执行率≤100.00%，得满分；若执行率&lt;90.00%，得分=（实际完成率-60.00%）/（1-60.00%）×权重分值；
（2）项目未完成，即总体目标完成率&lt;100.00%
①执行率&lt;60.00%，得0.00分，
②若60.00%≤完成率&lt;100.00%，得分=（实际完成率-60.00%）/（1-60.00%）×权重分值。</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</si>
  <si>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</si>
  <si>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</si>
  <si>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②是否符合项目预算批复或合同规定的用途；
③是否存在截留、挤占、挪用、虚列支出等情况；
④资金的拨付是否有完整的审批程序和手续。
以上四项分别占25.00%的权重分，不满足①或②或③时属于严重违规事项，本项指标不得分，在符合①、②和③的条件下，其他各项符合则得分，否则扣除相应权重分，扣完为止。</t>
  </si>
  <si>
    <t>合规</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</si>
  <si>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</si>
  <si>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</si>
  <si>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</si>
  <si>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
以上两项分别占50.00%的权重分，符合则得分，否则扣除相应权重的100.00%、80.00%、60.00%、40.00%和20.00%的分值，扣完为止。</t>
  </si>
  <si>
    <t>健全</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</si>
  <si>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</si>
  <si>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</si>
  <si>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
以上四项中，①占40.00%的权重分，②至④分别占20.00%的权重分，各项符合则得分，否则扣除相应权重的100.00%、80.00%、60.00%、40.00%和20.00%的分值，扣完为止。</t>
  </si>
  <si>
    <t>有效</t>
  </si>
  <si>
    <t>项目产出
（30.00分）</t>
  </si>
  <si>
    <t>数量指标</t>
  </si>
  <si>
    <t>当年自治区第三批农牧区高中起点专科层次医学教育项目招生人数（人）</t>
  </si>
  <si>
    <t>项目实施的实际产出数与计划产出数的比率，用以反映和考核项目产出数量目标的实现程度。</t>
  </si>
  <si>
    <t>实际完成率=（实际产出数/计划产出数）×100.00%。
①绩效目标超额完成，即实际完成率≥200.00%，得0.00分；
②绩效目标超额完成，100.00%≤完成率&lt;200.00%，得分=（1-（实际完成率-100.00%））×权重分值；
③绩效目标未完成，若60.00%≤完成率&lt;100.00%，得分=（实际完成率-60.00%）/（1-60.00%）×权重分值；若完成率&lt;60.00%，得0.00分。</t>
  </si>
  <si>
    <t>=140</t>
  </si>
  <si>
    <t>=135</t>
  </si>
  <si>
    <t>偏差原因分析：有3人不愿意签订协议，1人不愿意去定向单位，1人要结婚，导致实际学生人数有偏差；偏差改进措施：积极向学生宣传政策，合理设定指标。</t>
  </si>
  <si>
    <t>发放在职教师超课时费次数（次）</t>
  </si>
  <si>
    <t>&gt;=1</t>
  </si>
  <si>
    <t>=3</t>
  </si>
  <si>
    <t>偏差原因分析：设置指标不够合理，实际完成情况与计划不符，导致出现偏差；偏差改进措施：合理设置指标。</t>
  </si>
  <si>
    <t>发放班主任辅导员津补贴次数（次）</t>
  </si>
  <si>
    <t>&gt;=10</t>
  </si>
  <si>
    <t>=13</t>
  </si>
  <si>
    <t>偏差原因分析:缺乏全面的绩效数据，导致指标设置不合理；偏差改进措施：合理设置指标。</t>
  </si>
  <si>
    <t>质量指标</t>
  </si>
  <si>
    <t>培养计划完成率（%）</t>
  </si>
  <si>
    <t>项目完成的质量达标产出数与实际产出数的比率，用以反映和考核项目产出质量目标的实现程度。</t>
  </si>
  <si>
    <t>实际完成率=实际培养完成量/计划培养数量×100.0%。
实际完成率符合预期指标值得满分；预期指标未完成，且实际完成率大于60.00%的，按超过的比重赋分，计算公式为：得分=（实际完成率-60.00%）/（1-60.00%）×权重分值；完成率小于60.0%为不及格，不得分。</t>
  </si>
  <si>
    <t>=100</t>
  </si>
  <si>
    <t>时效指标</t>
  </si>
  <si>
    <t>资金支付及时率（%）</t>
  </si>
  <si>
    <t>项目实际完成时间与计划完成时间的比较，用以反映和考核项目产出时效目标的实现程度。</t>
  </si>
  <si>
    <t>实际完成率=实际及时发放金额/应发放金额×100.0%。
实际完成率符合预期指标值得满分；预期指标未完成，且实际完成率大于60.00%的，按超过的比重赋分，计算公式为：得分=（实际完成率-60.00%）/（1-60.00%）×权重分值；完成率小于60.0%为不及格，不得分。</t>
  </si>
  <si>
    <t>项目完成时间</t>
  </si>
  <si>
    <t>实际完成值在2024年12月28日之前得满分，否则得0.00分。</t>
  </si>
  <si>
    <t>2024年12月28日前</t>
  </si>
  <si>
    <t>2024年12月25日</t>
  </si>
  <si>
    <t>成本指标</t>
  </si>
  <si>
    <t>学生资助补助经费（万元）</t>
  </si>
  <si>
    <t>完成项目计划工作目标的实际节约成本与计划成本的比率，用以反映和考核项目的成本节约程度。</t>
  </si>
  <si>
    <t>实际完成率=（学生资助补助实际支付资金数/学生资助补助计划资金数）×100.00%。
①绩效目标超额完成，即实际完成率大于100.00%，得0.00分；
②绩效目标完成，且完成率等于100.00%，得满分；
③绩效目标未完成，若60.00%≤完成率&lt;100.00%，得分=（实际完成率-60.00%）/（1-60.00%）×权重分值；绩效目标未完成，若完成率&lt;60.00%，得0.00分。</t>
  </si>
  <si>
    <t>&lt;=62.45</t>
  </si>
  <si>
    <t>=62.45</t>
  </si>
  <si>
    <t>教师教育教学保障经费（万元）</t>
  </si>
  <si>
    <t>实际完成率=（实际支付资金数/教师教育教学保障计划资金数）×100.00%。
①绩效目标超额完成，即实际完成率大于100.00%，得0.00分；
②绩效目标完成，且完成率等于100.00%，得满分；
③绩效目标未完成，若60.00%≤完成率&lt;100.00%，得分=（实际完成率-60.00%）/（1-60.00%）×权重分值；绩效目标未完成，若完成率&lt;60.00%，得0.00分。</t>
  </si>
  <si>
    <t>&lt;=200.97</t>
  </si>
  <si>
    <t>=200.97</t>
  </si>
  <si>
    <t>设备购置经费（万元）</t>
  </si>
  <si>
    <t>实际完成率=（实际支付资金数/设备购置计划支付资金数）×100.00%。
①绩效目标超额完成，即实际完成率大于100.00%，得0.00分；
②绩效目标完成，且完成率等于100.00%，得满分；
③绩效目标未完成，若60.00%≤完成率&lt;100.00%，得分=（实际完成率-60.00%）/（1-60.00%）×权重分值；绩效目标未完成，若完成率&lt;60.00%，得0.00分。</t>
  </si>
  <si>
    <t>&lt;=75</t>
  </si>
  <si>
    <t>=75</t>
  </si>
  <si>
    <t>项目效益
（20.00分）</t>
  </si>
  <si>
    <t>社会效益指标</t>
  </si>
  <si>
    <t>第三批农牧区高中起点专科层次医学生入校前签订定向协议，为基层服务期限（年）</t>
  </si>
  <si>
    <t>考核项目实施后对定向医学生免费培养成才为基层服务年限。</t>
  </si>
  <si>
    <t>实际完成率=（实际签订协议年限/计划年限）×100.00%。
①绩效目标超额完成，即实际完成率大于100.00%，得0.00分；
②绩效目标完成，且完成率等于100.00%，得满分；
③绩效目标未完成，若60.00%≤完成率&lt;100.00%，得分=（实际完成率-60.00%）/（1-60.00%）×权重分值；绩效目标未完成，若完成率&lt;60.00%，得0.00分。</t>
  </si>
  <si>
    <t>&gt;=8</t>
  </si>
  <si>
    <t>=8</t>
  </si>
  <si>
    <t>减轻困难学生家庭经济负担</t>
  </si>
  <si>
    <t>考核政策的贯彻落实后对家庭困难学生家庭经济负担的减轻程度。</t>
  </si>
  <si>
    <t>根据满意度调查问卷结果得出，实际完成值根据指标完成率确定。分为基本达成目标、部分实现目标、实现目标程度较低三个档次，并分别按照该指标对应分值区间100.00%（含）-80.00%（含）、80.00%-60.00%（含）、60.00%-0.00%合理确定分值。
①若90.00%≤完成率≤100.00%，得满分；
②若80.00%≤完成率&lt;90.00%，得分=80.00%×权重；
③若60.00%≤完成率&lt;80.00%，得分=60.00%×权重；
④若完成率&lt;60.00%，得分=0.00分。</t>
  </si>
  <si>
    <t>有效减轻</t>
  </si>
  <si>
    <t>基本达成目标</t>
  </si>
  <si>
    <t>项目满意度（10.00分）</t>
  </si>
  <si>
    <t>满意度指标</t>
  </si>
  <si>
    <t>受益教师满意度（%）</t>
  </si>
  <si>
    <t>考核项目实施后受益教师的满意程度。</t>
  </si>
  <si>
    <t>对服务对象、受益群体的满意程度询问调查，按照问卷调查统计结果进行评价赋分。
①满意度调查结果大于等于90.00%,得满分；
②满意度调查结果大于等于80.00%且小于90.00%的，得分=80.00%×权重；
③满意度调查结果大于等于60.00%且小于80.00%的，得分=60.00%×权重；
④满意度调查结果小于60.00%，不得分。</t>
  </si>
  <si>
    <t>&gt;=90</t>
  </si>
  <si>
    <t>=91</t>
  </si>
  <si>
    <t>合计</t>
  </si>
  <si>
    <t>标杆分值</t>
  </si>
  <si>
    <t>备注</t>
  </si>
  <si>
    <t>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</si>
  <si>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</si>
  <si>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</si>
  <si>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</si>
  <si>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</si>
  <si>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</si>
  <si>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</si>
  <si>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</si>
  <si>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</si>
  <si>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</si>
  <si>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实际完成时间：项目实施单位完成该项目实际所耗用的时间。</t>
  </si>
  <si>
    <t>计划完成时间：按照项目实施计划或相关规定完成该项目所需的时间。</t>
  </si>
  <si>
    <t>产出成本</t>
  </si>
  <si>
    <t>成本节约率</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</si>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</sst>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b/>
      <sz val="11"/>
      <color rgb="FF000000"/>
      <name val="宋体"/>
      <charset val="134"/>
    </font>
    <font>
      <sz val="11"/>
      <color rgb="FF000000"/>
      <name val="宋体"/>
      <charset val="134"/>
    </font>
    <font>
      <sz val="11"/>
      <color theme="1"/>
      <name val="仿宋_GB2312"/>
      <charset val="134"/>
    </font>
    <font>
      <b/>
      <sz val="20"/>
      <name val="宋体"/>
      <charset val="134"/>
      <scheme val="minor"/>
    </font>
    <font>
      <b/>
      <sz val="12"/>
      <name val="仿宋_GB2312"/>
      <charset val="134"/>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4" borderId="12" applyNumberFormat="0" applyAlignment="0" applyProtection="0">
      <alignment vertical="center"/>
    </xf>
    <xf numFmtId="0" fontId="16" fillId="5" borderId="13" applyNumberFormat="0" applyAlignment="0" applyProtection="0">
      <alignment vertical="center"/>
    </xf>
    <xf numFmtId="0" fontId="17" fillId="5" borderId="12" applyNumberFormat="0" applyAlignment="0" applyProtection="0">
      <alignment vertical="center"/>
    </xf>
    <xf numFmtId="0" fontId="18" fillId="6"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4">
    <xf numFmtId="0" fontId="0" fillId="0" borderId="0" xfId="0">
      <alignment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0" fillId="2" borderId="1" xfId="0" applyFill="1" applyBorder="1">
      <alignment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0" borderId="0" xfId="0" applyFont="1" applyFill="1">
      <alignment vertical="center"/>
    </xf>
    <xf numFmtId="0" fontId="0" fillId="0" borderId="0" xfId="0" applyFill="1">
      <alignment vertical="center"/>
    </xf>
    <xf numFmtId="0" fontId="0" fillId="0" borderId="0" xfId="0" applyFill="1" applyAlignment="1">
      <alignment horizontal="left" vertical="center"/>
    </xf>
    <xf numFmtId="0" fontId="0" fillId="0" borderId="0" xfId="0"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justify" vertical="center" wrapText="1"/>
    </xf>
    <xf numFmtId="176"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1" xfId="0" applyFont="1" applyFill="1" applyBorder="1" applyAlignment="1">
      <alignment vertical="center"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1" xfId="0" applyFont="1" applyFill="1" applyBorder="1">
      <alignment vertical="center"/>
    </xf>
    <xf numFmtId="0" fontId="6" fillId="0" borderId="5" xfId="0" applyFont="1" applyFill="1" applyBorder="1" applyAlignment="1" applyProtection="1">
      <alignment horizontal="left" vertical="center" wrapText="1"/>
    </xf>
    <xf numFmtId="0" fontId="6" fillId="0" borderId="1" xfId="0" applyFont="1" applyFill="1" applyBorder="1" applyAlignment="1">
      <alignment horizontal="justify" vertical="center" wrapText="1"/>
    </xf>
    <xf numFmtId="0" fontId="6" fillId="0" borderId="6" xfId="0" applyFont="1" applyFill="1" applyBorder="1" applyAlignment="1">
      <alignment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 xfId="0" applyFont="1" applyFill="1" applyBorder="1" applyAlignment="1">
      <alignment vertical="center" wrapText="1"/>
    </xf>
    <xf numFmtId="49" fontId="6" fillId="0" borderId="1" xfId="3"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10" fontId="6" fillId="0" borderId="1" xfId="3"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xf>
    <xf numFmtId="10" fontId="6"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tabSelected="1" view="pageBreakPreview" zoomScale="70" zoomScaleNormal="100" topLeftCell="B1" workbookViewId="0">
      <pane ySplit="2" topLeftCell="A7" activePane="bottomLeft" state="frozen"/>
      <selection/>
      <selection pane="bottomLeft" activeCell="F18" sqref="F18"/>
    </sheetView>
  </sheetViews>
  <sheetFormatPr defaultColWidth="9" defaultRowHeight="14.1"/>
  <cols>
    <col min="1" max="1" width="11.7207207207207" style="11" customWidth="1"/>
    <col min="2" max="2" width="16.2252252252252" style="11" customWidth="1"/>
    <col min="3" max="3" width="21.3693693693694" style="12" customWidth="1"/>
    <col min="4" max="4" width="25.0810810810811" style="11" customWidth="1"/>
    <col min="5" max="5" width="73.6756756756757" style="11" customWidth="1"/>
    <col min="6" max="6" width="10.5675675675676" style="13" customWidth="1"/>
    <col min="7" max="7" width="14.1801801801802" style="13" customWidth="1"/>
    <col min="8" max="8" width="15.2972972972973" style="13" customWidth="1"/>
    <col min="9" max="11" width="13.1981981981982" style="13" customWidth="1"/>
    <col min="12" max="12" width="19.8828828828829" style="11" customWidth="1"/>
    <col min="13" max="16384" width="9" style="11"/>
  </cols>
  <sheetData>
    <row r="1" ht="35" customHeight="1" spans="1:12">
      <c r="A1" s="14" t="s">
        <v>0</v>
      </c>
      <c r="B1" s="14"/>
      <c r="C1" s="15"/>
      <c r="D1" s="14"/>
      <c r="E1" s="14"/>
      <c r="F1" s="14"/>
      <c r="G1" s="14"/>
      <c r="H1" s="14"/>
      <c r="I1" s="14"/>
      <c r="J1" s="14"/>
      <c r="K1" s="14"/>
      <c r="L1" s="14"/>
    </row>
    <row r="2" s="10" customFormat="1" ht="24" customHeight="1" spans="1:12">
      <c r="A2" s="16" t="s">
        <v>1</v>
      </c>
      <c r="B2" s="16" t="s">
        <v>2</v>
      </c>
      <c r="C2" s="16" t="s">
        <v>3</v>
      </c>
      <c r="D2" s="16" t="s">
        <v>4</v>
      </c>
      <c r="E2" s="16" t="s">
        <v>5</v>
      </c>
      <c r="F2" s="16" t="s">
        <v>6</v>
      </c>
      <c r="G2" s="16" t="s">
        <v>7</v>
      </c>
      <c r="H2" s="16" t="s">
        <v>8</v>
      </c>
      <c r="I2" s="16" t="s">
        <v>9</v>
      </c>
      <c r="J2" s="16" t="s">
        <v>10</v>
      </c>
      <c r="K2" s="16" t="s">
        <v>11</v>
      </c>
      <c r="L2" s="16" t="s">
        <v>12</v>
      </c>
    </row>
    <row r="3" s="10" customFormat="1" ht="135" spans="1:12">
      <c r="A3" s="17" t="s">
        <v>13</v>
      </c>
      <c r="B3" s="17" t="s">
        <v>14</v>
      </c>
      <c r="C3" s="18" t="s">
        <v>15</v>
      </c>
      <c r="D3" s="19" t="s">
        <v>16</v>
      </c>
      <c r="E3" s="18" t="s">
        <v>17</v>
      </c>
      <c r="F3" s="20">
        <v>5</v>
      </c>
      <c r="G3" s="21" t="s">
        <v>18</v>
      </c>
      <c r="H3" s="21" t="s">
        <v>18</v>
      </c>
      <c r="I3" s="23">
        <v>1</v>
      </c>
      <c r="J3" s="22">
        <v>5</v>
      </c>
      <c r="K3" s="41">
        <f>J3/F3</f>
        <v>1</v>
      </c>
      <c r="L3" s="30"/>
    </row>
    <row r="4" s="10" customFormat="1" ht="105" spans="1:12">
      <c r="A4" s="17"/>
      <c r="B4" s="17"/>
      <c r="C4" s="18" t="s">
        <v>19</v>
      </c>
      <c r="D4" s="19" t="s">
        <v>20</v>
      </c>
      <c r="E4" s="18" t="s">
        <v>21</v>
      </c>
      <c r="F4" s="22">
        <v>3</v>
      </c>
      <c r="G4" s="21" t="s">
        <v>22</v>
      </c>
      <c r="H4" s="21" t="s">
        <v>22</v>
      </c>
      <c r="I4" s="23">
        <v>1</v>
      </c>
      <c r="J4" s="20">
        <v>3</v>
      </c>
      <c r="K4" s="41">
        <f t="shared" ref="K4:K28" si="0">J4/F4</f>
        <v>1</v>
      </c>
      <c r="L4" s="30"/>
    </row>
    <row r="5" s="10" customFormat="1" ht="105" spans="1:12">
      <c r="A5" s="17"/>
      <c r="B5" s="17" t="s">
        <v>23</v>
      </c>
      <c r="C5" s="18" t="s">
        <v>24</v>
      </c>
      <c r="D5" s="19" t="s">
        <v>25</v>
      </c>
      <c r="E5" s="19" t="s">
        <v>26</v>
      </c>
      <c r="F5" s="22">
        <v>4</v>
      </c>
      <c r="G5" s="21" t="s">
        <v>27</v>
      </c>
      <c r="H5" s="21" t="s">
        <v>27</v>
      </c>
      <c r="I5" s="23">
        <v>1</v>
      </c>
      <c r="J5" s="20">
        <v>4</v>
      </c>
      <c r="K5" s="41">
        <f t="shared" si="0"/>
        <v>1</v>
      </c>
      <c r="L5" s="30"/>
    </row>
    <row r="6" s="10" customFormat="1" ht="120" spans="1:12">
      <c r="A6" s="17"/>
      <c r="B6" s="17"/>
      <c r="C6" s="18" t="s">
        <v>28</v>
      </c>
      <c r="D6" s="19" t="s">
        <v>29</v>
      </c>
      <c r="E6" s="19" t="s">
        <v>30</v>
      </c>
      <c r="F6" s="20">
        <v>3</v>
      </c>
      <c r="G6" s="21" t="s">
        <v>31</v>
      </c>
      <c r="H6" s="21" t="s">
        <v>31</v>
      </c>
      <c r="I6" s="23">
        <v>1</v>
      </c>
      <c r="J6" s="22">
        <v>3</v>
      </c>
      <c r="K6" s="41">
        <f t="shared" si="0"/>
        <v>1</v>
      </c>
      <c r="L6" s="30"/>
    </row>
    <row r="7" s="10" customFormat="1" ht="105" spans="1:12">
      <c r="A7" s="17"/>
      <c r="B7" s="17" t="s">
        <v>32</v>
      </c>
      <c r="C7" s="18" t="s">
        <v>33</v>
      </c>
      <c r="D7" s="19" t="s">
        <v>34</v>
      </c>
      <c r="E7" s="19" t="s">
        <v>35</v>
      </c>
      <c r="F7" s="20">
        <v>4</v>
      </c>
      <c r="G7" s="21" t="s">
        <v>36</v>
      </c>
      <c r="H7" s="21" t="s">
        <v>36</v>
      </c>
      <c r="I7" s="23">
        <v>1</v>
      </c>
      <c r="J7" s="20">
        <v>4</v>
      </c>
      <c r="K7" s="41">
        <f t="shared" si="0"/>
        <v>1</v>
      </c>
      <c r="L7" s="30"/>
    </row>
    <row r="8" s="10" customFormat="1" ht="90" spans="1:12">
      <c r="A8" s="17"/>
      <c r="B8" s="17"/>
      <c r="C8" s="18" t="s">
        <v>37</v>
      </c>
      <c r="D8" s="19" t="s">
        <v>38</v>
      </c>
      <c r="E8" s="19" t="s">
        <v>39</v>
      </c>
      <c r="F8" s="20">
        <v>2</v>
      </c>
      <c r="G8" s="21" t="s">
        <v>27</v>
      </c>
      <c r="H8" s="21" t="s">
        <v>27</v>
      </c>
      <c r="I8" s="23">
        <v>1</v>
      </c>
      <c r="J8" s="20">
        <v>2</v>
      </c>
      <c r="K8" s="41">
        <f t="shared" si="0"/>
        <v>1</v>
      </c>
      <c r="L8" s="30"/>
    </row>
    <row r="9" s="10" customFormat="1" ht="15" spans="1:12">
      <c r="A9" s="17"/>
      <c r="B9" s="17" t="s">
        <v>40</v>
      </c>
      <c r="C9" s="18"/>
      <c r="D9" s="17"/>
      <c r="E9" s="17"/>
      <c r="F9" s="20">
        <f>SUM(F3:F8)</f>
        <v>21</v>
      </c>
      <c r="G9" s="21"/>
      <c r="H9" s="21"/>
      <c r="I9" s="42"/>
      <c r="J9" s="20">
        <f>SUM(J3:J8)</f>
        <v>21</v>
      </c>
      <c r="K9" s="41">
        <f t="shared" si="0"/>
        <v>1</v>
      </c>
      <c r="L9" s="30"/>
    </row>
    <row r="10" s="10" customFormat="1" ht="60" spans="1:12">
      <c r="A10" s="17" t="s">
        <v>41</v>
      </c>
      <c r="B10" s="17" t="s">
        <v>42</v>
      </c>
      <c r="C10" s="18" t="s">
        <v>43</v>
      </c>
      <c r="D10" s="19" t="s">
        <v>44</v>
      </c>
      <c r="E10" s="19" t="s">
        <v>45</v>
      </c>
      <c r="F10" s="20">
        <v>4</v>
      </c>
      <c r="G10" s="23">
        <v>1</v>
      </c>
      <c r="H10" s="23">
        <v>1</v>
      </c>
      <c r="I10" s="23">
        <v>1</v>
      </c>
      <c r="J10" s="20">
        <v>4</v>
      </c>
      <c r="K10" s="41">
        <f t="shared" si="0"/>
        <v>1</v>
      </c>
      <c r="L10" s="30"/>
    </row>
    <row r="11" s="10" customFormat="1" ht="135" spans="1:12">
      <c r="A11" s="17"/>
      <c r="B11" s="17"/>
      <c r="C11" s="18" t="s">
        <v>46</v>
      </c>
      <c r="D11" s="19" t="s">
        <v>47</v>
      </c>
      <c r="E11" s="19" t="s">
        <v>48</v>
      </c>
      <c r="F11" s="20">
        <v>5</v>
      </c>
      <c r="G11" s="23">
        <v>1</v>
      </c>
      <c r="H11" s="23">
        <v>1</v>
      </c>
      <c r="I11" s="23">
        <v>1</v>
      </c>
      <c r="J11" s="20">
        <v>5</v>
      </c>
      <c r="K11" s="41">
        <f t="shared" si="0"/>
        <v>1</v>
      </c>
      <c r="L11" s="30"/>
    </row>
    <row r="12" s="10" customFormat="1" ht="135" spans="1:12">
      <c r="A12" s="17"/>
      <c r="B12" s="17"/>
      <c r="C12" s="18" t="s">
        <v>49</v>
      </c>
      <c r="D12" s="19" t="s">
        <v>50</v>
      </c>
      <c r="E12" s="19" t="s">
        <v>51</v>
      </c>
      <c r="F12" s="20">
        <v>4</v>
      </c>
      <c r="G12" s="21" t="s">
        <v>52</v>
      </c>
      <c r="H12" s="21" t="s">
        <v>52</v>
      </c>
      <c r="I12" s="23">
        <v>1</v>
      </c>
      <c r="J12" s="20">
        <v>4</v>
      </c>
      <c r="K12" s="41">
        <f t="shared" si="0"/>
        <v>1</v>
      </c>
      <c r="L12" s="30"/>
    </row>
    <row r="13" s="10" customFormat="1" ht="75" spans="1:12">
      <c r="A13" s="17"/>
      <c r="B13" s="17" t="s">
        <v>53</v>
      </c>
      <c r="C13" s="18" t="s">
        <v>54</v>
      </c>
      <c r="D13" s="19" t="s">
        <v>55</v>
      </c>
      <c r="E13" s="19" t="s">
        <v>56</v>
      </c>
      <c r="F13" s="20">
        <v>2</v>
      </c>
      <c r="G13" s="21" t="s">
        <v>57</v>
      </c>
      <c r="H13" s="21" t="s">
        <v>57</v>
      </c>
      <c r="I13" s="23">
        <v>1</v>
      </c>
      <c r="J13" s="20">
        <v>2</v>
      </c>
      <c r="K13" s="41">
        <f t="shared" si="0"/>
        <v>1</v>
      </c>
      <c r="L13" s="30"/>
    </row>
    <row r="14" s="10" customFormat="1" ht="120" spans="1:12">
      <c r="A14" s="17"/>
      <c r="B14" s="17"/>
      <c r="C14" s="18" t="s">
        <v>58</v>
      </c>
      <c r="D14" s="19" t="s">
        <v>59</v>
      </c>
      <c r="E14" s="19" t="s">
        <v>60</v>
      </c>
      <c r="F14" s="20">
        <v>4</v>
      </c>
      <c r="G14" s="21" t="s">
        <v>61</v>
      </c>
      <c r="H14" s="21" t="s">
        <v>61</v>
      </c>
      <c r="I14" s="23">
        <v>1</v>
      </c>
      <c r="J14" s="20">
        <v>4</v>
      </c>
      <c r="K14" s="41">
        <f t="shared" si="0"/>
        <v>1</v>
      </c>
      <c r="L14" s="30"/>
    </row>
    <row r="15" s="10" customFormat="1" ht="15" spans="1:12">
      <c r="A15" s="17"/>
      <c r="B15" s="17" t="s">
        <v>40</v>
      </c>
      <c r="C15" s="18"/>
      <c r="D15" s="17"/>
      <c r="E15" s="17"/>
      <c r="F15" s="20">
        <f>SUM(F10:F14)</f>
        <v>19</v>
      </c>
      <c r="G15" s="21"/>
      <c r="H15" s="21"/>
      <c r="I15" s="42"/>
      <c r="J15" s="20">
        <f>SUM(J10:J14)</f>
        <v>19</v>
      </c>
      <c r="K15" s="41">
        <f t="shared" si="0"/>
        <v>1</v>
      </c>
      <c r="L15" s="30"/>
    </row>
    <row r="16" s="10" customFormat="1" ht="111" customHeight="1" spans="1:12">
      <c r="A16" s="24" t="s">
        <v>62</v>
      </c>
      <c r="B16" s="25" t="s">
        <v>63</v>
      </c>
      <c r="C16" s="18" t="s">
        <v>64</v>
      </c>
      <c r="D16" s="18" t="s">
        <v>65</v>
      </c>
      <c r="E16" s="26" t="s">
        <v>66</v>
      </c>
      <c r="F16" s="22">
        <v>3</v>
      </c>
      <c r="G16" s="21" t="s">
        <v>67</v>
      </c>
      <c r="H16" s="21" t="s">
        <v>68</v>
      </c>
      <c r="I16" s="23">
        <v>0.9643</v>
      </c>
      <c r="J16" s="22">
        <v>2.73</v>
      </c>
      <c r="K16" s="41">
        <f t="shared" si="0"/>
        <v>0.91</v>
      </c>
      <c r="L16" s="26" t="s">
        <v>69</v>
      </c>
    </row>
    <row r="17" s="10" customFormat="1" ht="105" spans="1:12">
      <c r="A17" s="27"/>
      <c r="B17" s="28"/>
      <c r="C17" s="18" t="s">
        <v>70</v>
      </c>
      <c r="D17" s="18" t="s">
        <v>65</v>
      </c>
      <c r="E17" s="26" t="s">
        <v>66</v>
      </c>
      <c r="F17" s="22">
        <v>2</v>
      </c>
      <c r="G17" s="21" t="s">
        <v>71</v>
      </c>
      <c r="H17" s="21" t="s">
        <v>72</v>
      </c>
      <c r="I17" s="23">
        <v>3</v>
      </c>
      <c r="J17" s="22">
        <v>0</v>
      </c>
      <c r="K17" s="41">
        <f t="shared" si="0"/>
        <v>0</v>
      </c>
      <c r="L17" s="26" t="s">
        <v>73</v>
      </c>
    </row>
    <row r="18" s="10" customFormat="1" ht="90" spans="1:12">
      <c r="A18" s="27"/>
      <c r="B18" s="29"/>
      <c r="C18" s="18" t="s">
        <v>74</v>
      </c>
      <c r="D18" s="18" t="s">
        <v>65</v>
      </c>
      <c r="E18" s="26" t="s">
        <v>66</v>
      </c>
      <c r="F18" s="22">
        <v>3</v>
      </c>
      <c r="G18" s="21" t="s">
        <v>75</v>
      </c>
      <c r="H18" s="21" t="s">
        <v>76</v>
      </c>
      <c r="I18" s="23">
        <v>1.3</v>
      </c>
      <c r="J18" s="22">
        <v>2.1</v>
      </c>
      <c r="K18" s="41">
        <f t="shared" si="0"/>
        <v>0.7</v>
      </c>
      <c r="L18" s="26" t="s">
        <v>77</v>
      </c>
    </row>
    <row r="19" s="10" customFormat="1" ht="74" customHeight="1" spans="1:12">
      <c r="A19" s="27"/>
      <c r="B19" s="25" t="s">
        <v>78</v>
      </c>
      <c r="C19" s="18" t="s">
        <v>79</v>
      </c>
      <c r="D19" s="18" t="s">
        <v>80</v>
      </c>
      <c r="E19" s="26" t="s">
        <v>81</v>
      </c>
      <c r="F19" s="22">
        <v>3</v>
      </c>
      <c r="G19" s="21" t="s">
        <v>82</v>
      </c>
      <c r="H19" s="21" t="s">
        <v>82</v>
      </c>
      <c r="I19" s="23">
        <v>1</v>
      </c>
      <c r="J19" s="22">
        <v>3</v>
      </c>
      <c r="K19" s="41">
        <f t="shared" si="0"/>
        <v>1</v>
      </c>
      <c r="L19" s="30"/>
    </row>
    <row r="20" s="10" customFormat="1" ht="60" customHeight="1" spans="1:12">
      <c r="A20" s="27"/>
      <c r="B20" s="25" t="s">
        <v>83</v>
      </c>
      <c r="C20" s="18" t="s">
        <v>84</v>
      </c>
      <c r="D20" s="18" t="s">
        <v>85</v>
      </c>
      <c r="E20" s="26" t="s">
        <v>86</v>
      </c>
      <c r="F20" s="22">
        <v>3</v>
      </c>
      <c r="G20" s="21" t="s">
        <v>82</v>
      </c>
      <c r="H20" s="21" t="s">
        <v>82</v>
      </c>
      <c r="I20" s="23">
        <v>1</v>
      </c>
      <c r="J20" s="22">
        <v>3</v>
      </c>
      <c r="K20" s="41">
        <f t="shared" si="0"/>
        <v>1</v>
      </c>
      <c r="L20" s="30"/>
    </row>
    <row r="21" s="10" customFormat="1" ht="47" customHeight="1" spans="1:12">
      <c r="A21" s="27"/>
      <c r="B21" s="29"/>
      <c r="C21" s="18" t="s">
        <v>87</v>
      </c>
      <c r="D21" s="18" t="s">
        <v>85</v>
      </c>
      <c r="E21" s="30" t="s">
        <v>88</v>
      </c>
      <c r="F21" s="22">
        <v>3</v>
      </c>
      <c r="G21" s="21" t="s">
        <v>89</v>
      </c>
      <c r="H21" s="21" t="s">
        <v>90</v>
      </c>
      <c r="I21" s="23">
        <v>1</v>
      </c>
      <c r="J21" s="22">
        <v>3</v>
      </c>
      <c r="K21" s="41">
        <f t="shared" si="0"/>
        <v>1</v>
      </c>
      <c r="L21" s="26"/>
    </row>
    <row r="22" s="10" customFormat="1" ht="105" spans="1:12">
      <c r="A22" s="27"/>
      <c r="B22" s="25" t="s">
        <v>91</v>
      </c>
      <c r="C22" s="18" t="s">
        <v>92</v>
      </c>
      <c r="D22" s="26" t="s">
        <v>93</v>
      </c>
      <c r="E22" s="31" t="s">
        <v>94</v>
      </c>
      <c r="F22" s="22">
        <v>4</v>
      </c>
      <c r="G22" s="21" t="s">
        <v>95</v>
      </c>
      <c r="H22" s="21" t="s">
        <v>96</v>
      </c>
      <c r="I22" s="23">
        <v>1</v>
      </c>
      <c r="J22" s="22">
        <v>4</v>
      </c>
      <c r="K22" s="41">
        <f t="shared" si="0"/>
        <v>1</v>
      </c>
      <c r="L22" s="30"/>
    </row>
    <row r="23" s="10" customFormat="1" ht="90" spans="1:12">
      <c r="A23" s="27"/>
      <c r="B23" s="28"/>
      <c r="C23" s="18" t="s">
        <v>97</v>
      </c>
      <c r="D23" s="26" t="s">
        <v>93</v>
      </c>
      <c r="E23" s="31" t="s">
        <v>98</v>
      </c>
      <c r="F23" s="22">
        <v>5</v>
      </c>
      <c r="G23" s="21" t="s">
        <v>99</v>
      </c>
      <c r="H23" s="21" t="s">
        <v>100</v>
      </c>
      <c r="I23" s="23">
        <v>1</v>
      </c>
      <c r="J23" s="22">
        <v>5</v>
      </c>
      <c r="K23" s="41">
        <f t="shared" si="0"/>
        <v>1</v>
      </c>
      <c r="L23" s="26"/>
    </row>
    <row r="24" s="10" customFormat="1" ht="65" customHeight="1" spans="1:12">
      <c r="A24" s="27"/>
      <c r="B24" s="29"/>
      <c r="C24" s="18" t="s">
        <v>101</v>
      </c>
      <c r="D24" s="26" t="s">
        <v>93</v>
      </c>
      <c r="E24" s="31" t="s">
        <v>102</v>
      </c>
      <c r="F24" s="20">
        <v>4</v>
      </c>
      <c r="G24" s="21" t="s">
        <v>103</v>
      </c>
      <c r="H24" s="21" t="s">
        <v>104</v>
      </c>
      <c r="I24" s="42">
        <v>1</v>
      </c>
      <c r="J24" s="20">
        <v>4</v>
      </c>
      <c r="K24" s="41">
        <f t="shared" si="0"/>
        <v>1</v>
      </c>
      <c r="L24" s="30"/>
    </row>
    <row r="25" s="10" customFormat="1" ht="15" spans="1:12">
      <c r="A25" s="17"/>
      <c r="B25" s="17" t="s">
        <v>40</v>
      </c>
      <c r="C25" s="18"/>
      <c r="D25" s="17"/>
      <c r="E25" s="17"/>
      <c r="F25" s="20">
        <f>SUM(F16:F24)</f>
        <v>30</v>
      </c>
      <c r="G25" s="21"/>
      <c r="H25" s="21"/>
      <c r="I25" s="42"/>
      <c r="J25" s="20">
        <f>SUM(J16:J24)</f>
        <v>26.83</v>
      </c>
      <c r="K25" s="41">
        <f t="shared" si="0"/>
        <v>0.894333333333333</v>
      </c>
      <c r="L25" s="30"/>
    </row>
    <row r="26" s="10" customFormat="1" ht="108" customHeight="1" spans="1:12">
      <c r="A26" s="24" t="s">
        <v>105</v>
      </c>
      <c r="B26" s="17" t="s">
        <v>106</v>
      </c>
      <c r="C26" s="18" t="s">
        <v>107</v>
      </c>
      <c r="D26" s="32" t="s">
        <v>108</v>
      </c>
      <c r="E26" s="31" t="s">
        <v>109</v>
      </c>
      <c r="F26" s="22">
        <v>10</v>
      </c>
      <c r="G26" s="21" t="s">
        <v>110</v>
      </c>
      <c r="H26" s="21" t="s">
        <v>111</v>
      </c>
      <c r="I26" s="23">
        <v>1</v>
      </c>
      <c r="J26" s="22">
        <v>10</v>
      </c>
      <c r="K26" s="41">
        <f t="shared" si="0"/>
        <v>1</v>
      </c>
      <c r="L26" s="26"/>
    </row>
    <row r="27" s="10" customFormat="1" ht="120" spans="1:12">
      <c r="A27" s="27"/>
      <c r="B27" s="17"/>
      <c r="C27" s="18" t="s">
        <v>112</v>
      </c>
      <c r="D27" s="32" t="s">
        <v>113</v>
      </c>
      <c r="E27" s="33" t="s">
        <v>114</v>
      </c>
      <c r="F27" s="22">
        <v>10</v>
      </c>
      <c r="G27" s="21" t="s">
        <v>115</v>
      </c>
      <c r="H27" s="21" t="s">
        <v>116</v>
      </c>
      <c r="I27" s="23">
        <v>0.92</v>
      </c>
      <c r="J27" s="22">
        <v>10</v>
      </c>
      <c r="K27" s="41">
        <f t="shared" si="0"/>
        <v>1</v>
      </c>
      <c r="L27" s="26"/>
    </row>
    <row r="28" s="10" customFormat="1" ht="19" customHeight="1" spans="1:12">
      <c r="A28" s="34" t="s">
        <v>40</v>
      </c>
      <c r="B28" s="35"/>
      <c r="C28" s="35"/>
      <c r="D28" s="35"/>
      <c r="E28" s="36"/>
      <c r="F28" s="20">
        <f>SUM(F26:F27)</f>
        <v>20</v>
      </c>
      <c r="G28" s="17"/>
      <c r="H28" s="17"/>
      <c r="I28" s="42"/>
      <c r="J28" s="20">
        <f>SUM(J26:J27)</f>
        <v>20</v>
      </c>
      <c r="K28" s="41">
        <f t="shared" si="0"/>
        <v>1</v>
      </c>
      <c r="L28" s="30"/>
    </row>
    <row r="29" s="10" customFormat="1" ht="90" spans="1:12">
      <c r="A29" s="37" t="s">
        <v>117</v>
      </c>
      <c r="B29" s="17" t="s">
        <v>118</v>
      </c>
      <c r="C29" s="18" t="s">
        <v>119</v>
      </c>
      <c r="D29" s="32" t="s">
        <v>120</v>
      </c>
      <c r="E29" s="31" t="s">
        <v>121</v>
      </c>
      <c r="F29" s="22">
        <v>10</v>
      </c>
      <c r="G29" s="21" t="s">
        <v>122</v>
      </c>
      <c r="H29" s="38" t="s">
        <v>123</v>
      </c>
      <c r="I29" s="23">
        <v>1.0111</v>
      </c>
      <c r="J29" s="22">
        <v>10</v>
      </c>
      <c r="K29" s="41">
        <f t="shared" ref="K29:K31" si="1">J29/F29</f>
        <v>1</v>
      </c>
      <c r="L29" s="26"/>
    </row>
    <row r="30" s="10" customFormat="1" ht="19" customHeight="1" spans="1:12">
      <c r="A30" s="34" t="s">
        <v>40</v>
      </c>
      <c r="B30" s="35"/>
      <c r="C30" s="35"/>
      <c r="D30" s="35"/>
      <c r="E30" s="36"/>
      <c r="F30" s="20">
        <f>SUM(F29)</f>
        <v>10</v>
      </c>
      <c r="G30" s="17"/>
      <c r="H30" s="17"/>
      <c r="I30" s="42"/>
      <c r="J30" s="20">
        <f>SUM(J29)</f>
        <v>10</v>
      </c>
      <c r="K30" s="41">
        <f t="shared" si="1"/>
        <v>1</v>
      </c>
      <c r="L30" s="30"/>
    </row>
    <row r="31" s="10" customFormat="1" ht="30" customHeight="1" spans="1:12">
      <c r="A31" s="39" t="s">
        <v>124</v>
      </c>
      <c r="B31" s="39"/>
      <c r="C31" s="40"/>
      <c r="D31" s="39"/>
      <c r="E31" s="39"/>
      <c r="F31" s="20">
        <f>F9+F15+F25+F28+F30</f>
        <v>100</v>
      </c>
      <c r="G31" s="17"/>
      <c r="H31" s="17"/>
      <c r="I31" s="43">
        <f>AVERAGE(I3:I30)</f>
        <v>1.09545217391304</v>
      </c>
      <c r="J31" s="20">
        <f>J9+J15+J25+J28+J30</f>
        <v>96.83</v>
      </c>
      <c r="K31" s="41">
        <f t="shared" si="1"/>
        <v>0.9683</v>
      </c>
      <c r="L31" s="30"/>
    </row>
  </sheetData>
  <autoFilter xmlns:etc="http://www.wps.cn/officeDocument/2017/etCustomData" ref="A2:L31" etc:filterBottomFollowUsedRange="0">
    <extLst/>
  </autoFilter>
  <mergeCells count="20">
    <mergeCell ref="A1:L1"/>
    <mergeCell ref="B9:E9"/>
    <mergeCell ref="B15:E15"/>
    <mergeCell ref="B25:E25"/>
    <mergeCell ref="A28:E28"/>
    <mergeCell ref="A30:E30"/>
    <mergeCell ref="A31:E31"/>
    <mergeCell ref="A3:A9"/>
    <mergeCell ref="A10:A15"/>
    <mergeCell ref="A16:A24"/>
    <mergeCell ref="A26:A27"/>
    <mergeCell ref="B3:B4"/>
    <mergeCell ref="B5:B6"/>
    <mergeCell ref="B7:B8"/>
    <mergeCell ref="B10:B12"/>
    <mergeCell ref="B13:B14"/>
    <mergeCell ref="B16:B18"/>
    <mergeCell ref="B20:B21"/>
    <mergeCell ref="B22:B24"/>
    <mergeCell ref="B26:B27"/>
  </mergeCells>
  <printOptions horizontalCentered="1"/>
  <pageMargins left="0.471527777777778" right="0.511805555555556" top="0.629166666666667" bottom="0.432638888888889" header="0.5" footer="0.313888888888889"/>
  <pageSetup paperSize="9" scale="3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1" sqref="$A1:$XFD1"/>
    </sheetView>
  </sheetViews>
  <sheetFormatPr defaultColWidth="9" defaultRowHeight="14.1" outlineLevelCol="7"/>
  <cols>
    <col min="4" max="4" width="16.1261261261261" customWidth="1"/>
    <col min="5" max="5" width="37.5045045045045" customWidth="1"/>
  </cols>
  <sheetData>
    <row r="1" ht="28.3" spans="1:8">
      <c r="A1" s="1" t="s">
        <v>1</v>
      </c>
      <c r="B1" s="1" t="s">
        <v>2</v>
      </c>
      <c r="C1" s="1" t="s">
        <v>3</v>
      </c>
      <c r="D1" s="1" t="s">
        <v>4</v>
      </c>
      <c r="E1" s="1" t="s">
        <v>5</v>
      </c>
      <c r="F1" s="1" t="s">
        <v>125</v>
      </c>
      <c r="G1" s="1" t="s">
        <v>10</v>
      </c>
      <c r="H1" s="1" t="s">
        <v>126</v>
      </c>
    </row>
    <row r="2" ht="113.15" spans="1:5">
      <c r="A2" s="2" t="s">
        <v>127</v>
      </c>
      <c r="B2" s="3" t="s">
        <v>128</v>
      </c>
      <c r="C2" s="3" t="s">
        <v>129</v>
      </c>
      <c r="D2" s="4" t="s">
        <v>65</v>
      </c>
      <c r="E2" s="5" t="s">
        <v>130</v>
      </c>
    </row>
    <row r="3" ht="28.3" spans="1:5">
      <c r="A3" s="6"/>
      <c r="B3" s="3" t="s">
        <v>131</v>
      </c>
      <c r="C3" s="3" t="s">
        <v>132</v>
      </c>
      <c r="D3" s="4" t="s">
        <v>80</v>
      </c>
      <c r="E3" s="4" t="s">
        <v>133</v>
      </c>
    </row>
    <row r="4" ht="84.85" spans="1:5">
      <c r="A4" s="6"/>
      <c r="B4" s="3"/>
      <c r="C4" s="3"/>
      <c r="D4" s="4"/>
      <c r="E4" s="4" t="s">
        <v>134</v>
      </c>
    </row>
    <row r="5" ht="28.3" spans="1:5">
      <c r="A5" s="6"/>
      <c r="B5" s="3" t="s">
        <v>135</v>
      </c>
      <c r="C5" s="3" t="s">
        <v>136</v>
      </c>
      <c r="D5" s="4" t="s">
        <v>85</v>
      </c>
      <c r="E5" s="4" t="s">
        <v>137</v>
      </c>
    </row>
    <row r="6" ht="28.3" spans="1:5">
      <c r="A6" s="6"/>
      <c r="B6" s="3"/>
      <c r="C6" s="3"/>
      <c r="D6" s="4"/>
      <c r="E6" s="4" t="s">
        <v>138</v>
      </c>
    </row>
    <row r="7" spans="1:5">
      <c r="A7" s="6"/>
      <c r="B7" s="3" t="s">
        <v>139</v>
      </c>
      <c r="C7" s="3" t="s">
        <v>140</v>
      </c>
      <c r="D7" s="4" t="s">
        <v>93</v>
      </c>
      <c r="E7" s="7"/>
    </row>
    <row r="8" ht="28.3" spans="1:5">
      <c r="A8" s="6"/>
      <c r="B8" s="3"/>
      <c r="C8" s="3"/>
      <c r="D8" s="4"/>
      <c r="E8" s="4" t="s">
        <v>141</v>
      </c>
    </row>
    <row r="9" ht="28.3" spans="1:5">
      <c r="A9" s="6"/>
      <c r="B9" s="3"/>
      <c r="C9" s="3"/>
      <c r="D9" s="4"/>
      <c r="E9" s="4" t="s">
        <v>142</v>
      </c>
    </row>
    <row r="10" ht="42.45" spans="1:5">
      <c r="A10" s="8"/>
      <c r="B10" s="3"/>
      <c r="C10" s="3"/>
      <c r="D10" s="4"/>
      <c r="E10" s="4" t="s">
        <v>143</v>
      </c>
    </row>
    <row r="11" ht="42.45" spans="1:5">
      <c r="A11" s="3" t="s">
        <v>144</v>
      </c>
      <c r="B11" s="3" t="s">
        <v>145</v>
      </c>
      <c r="C11" s="3" t="s">
        <v>146</v>
      </c>
      <c r="D11" s="9" t="s">
        <v>147</v>
      </c>
      <c r="E11" s="4" t="s">
        <v>148</v>
      </c>
    </row>
    <row r="12" ht="56.55" spans="1:5">
      <c r="A12" s="3"/>
      <c r="B12" s="3"/>
      <c r="C12" s="3" t="s">
        <v>149</v>
      </c>
      <c r="D12" s="4" t="s">
        <v>150</v>
      </c>
      <c r="E12" s="4" t="s">
        <v>151</v>
      </c>
    </row>
  </sheetData>
  <mergeCells count="12">
    <mergeCell ref="A2:A10"/>
    <mergeCell ref="A11:A12"/>
    <mergeCell ref="B3:B4"/>
    <mergeCell ref="B5:B6"/>
    <mergeCell ref="B7:B10"/>
    <mergeCell ref="B11:B12"/>
    <mergeCell ref="C3:C4"/>
    <mergeCell ref="C5:C6"/>
    <mergeCell ref="C7:C10"/>
    <mergeCell ref="D3:D4"/>
    <mergeCell ref="D5:D6"/>
    <mergeCell ref="D7:D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绩效评价体系</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驰远天合-柴万顺-18690160103</dc:creator>
  <cp:lastModifiedBy>、敷衍</cp:lastModifiedBy>
  <dcterms:created xsi:type="dcterms:W3CDTF">2020-04-02T04:18:00Z</dcterms:created>
  <dcterms:modified xsi:type="dcterms:W3CDTF">2025-04-27T13:14:48Z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FF9BF8DD7B59488FBE65F901FB408132</vt:lpwstr>
  </property>
  <property fmtid="{D5CDD505-2E9C-101B-9397-08002B2CF9AE}" pid="4" name="KSOReadingLayout">
    <vt:bool>true</vt:bool>
  </property>
</Properties>
</file>