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491"/>
  </bookViews>
  <sheets>
    <sheet name="绩效评价体系" sheetId="1" r:id="rId1"/>
    <sheet name="Sheet2" sheetId="2" state="hidden" r:id="rId2"/>
  </sheets>
  <definedNames>
    <definedName name="_xlnm.Print_Area" localSheetId="0">绩效评价体系!$A$1:$L$31</definedName>
    <definedName name="_xlnm.Print_Titles" localSheetId="0">绩效评价体系!$1:$2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<sst xmlns="http://schemas.openxmlformats.org/spreadsheetml/2006/main" count="192" uniqueCount="150">
  <si>
    <t>附件1：项目支出绩效评价绩效评价体系</t>
  </si>
  <si>
    <t>一级指标</t>
  </si>
  <si>
    <t>二级指标</t>
  </si>
  <si>
    <t>三级指标</t>
  </si>
  <si>
    <t>指标解释</t>
  </si>
  <si>
    <t>指标说明</t>
  </si>
  <si>
    <t>权重</t>
  </si>
  <si>
    <t>目标值</t>
  </si>
  <si>
    <t>业绩值</t>
  </si>
  <si>
    <t>完成率</t>
  </si>
  <si>
    <t>指标得分</t>
  </si>
  <si>
    <t>指标得分率</t>
  </si>
  <si>
    <t>扣分原因说明</t>
  </si>
  <si>
    <t>项目决策
(21.00分）</t>
  </si>
  <si>
    <t>项目立项　</t>
  </si>
  <si>
    <t>立项依据充分性</t>
  </si>
  <si>
    <t>项目立项是否符合法律法规、相关政策、发展规划以及部门职责，用以反映和考核项目立项依据情况。</t>
  </si>
  <si>
    <t>评价要点：
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以上五项中，符合则得满分，否则扣除相应分数，扣完为止，具体扣分规则如下：每项满分1.00分，每发现一处不符扣1.00分，扣完为止。</t>
  </si>
  <si>
    <t>充分</t>
  </si>
  <si>
    <t>立项程序规范性</t>
  </si>
  <si>
    <t>项目申请、设立过程是否符合相关要求，用以反映和考核项目立项的规范情况。</t>
  </si>
  <si>
    <t>评价要点：
①项目是否按照规定的程序申请设立；
②审批文件、材料是否符合相关要求；
③事前是否已经过必要的可行性研究、专家论证、风险评估、绩效评估、集体决策。
以上三项中，①至③每项满分1.00分，每发现一处不符扣1.00分，扣完为止。</t>
  </si>
  <si>
    <t>规范</t>
  </si>
  <si>
    <t>绩效目标　</t>
  </si>
  <si>
    <t>绩效目标合理性</t>
  </si>
  <si>
    <t>项目所设定的绩效目标是否依据充分，是否符合客观实际，用以反映和考核项目绩效目标与项目实施的相符情况。</t>
  </si>
  <si>
    <t>评价要点：
①项目是否有绩效目标；
②项目绩效目标与实际工作内容是否具有相关性；
③项目预期产出效益和效果是否符合正常的业绩水平；
④是否与预算确定的项目投资额或资金量相匹配。
以上四项中，若①不符合，则此指标不得分；若①符合，则②③④分别占25.00%的权重分，符合则得分，否则扣除相应权重分，扣完为止。</t>
  </si>
  <si>
    <t>合理</t>
  </si>
  <si>
    <t>绩效指标明确性</t>
  </si>
  <si>
    <t>依据绩效目标设定的绩效指标是否清晰、细化、可衡量等，用以反映和考核项目绩效目标的明细化情况。</t>
  </si>
  <si>
    <t>评价要点：
①是否将项目绩效目标细化分解为具体的绩效指标；
②绩效目标和指标具备明确性（目标是否指向明确）、可衡量性（通过可通过清晰、可衡量的指标予以体现）、可实现性（项目预期产出和效果 符合正常的业绩水平）、相关性（绩效目标与预算的关联性）、时限性（有明确目标实现时间）。
以上两项中，若①不符合，则此指标不得分；若 ①符合，则②中每小点占20.00%的权重分，符合则得分，否则扣除相应权重分，扣完为止。</t>
  </si>
  <si>
    <t>明确</t>
  </si>
  <si>
    <t>资金投入</t>
  </si>
  <si>
    <t>预算编制科学性</t>
  </si>
  <si>
    <t>项目预算编制是否经过科学论证、有明确标准，资金额度与年度目标是否相适应，用以反映和考核项目预算编制的科学性、合理性情况。</t>
  </si>
  <si>
    <t>评价要点：
①预算编制是否经过科学论证；
②预算内容与项目内容是否匹配；
③预算额度测算依据是否充分，是否按照标准编制；
④预算确定的项目投资额或资金量是否与工作任务相匹配。
以上四项①至④分别占30.00%、30.00%、20.00%和20.00%的权重分，符合则得分，否则扣除相应权重分，扣完为止。</t>
  </si>
  <si>
    <t>科学</t>
  </si>
  <si>
    <t>资金分配合理性</t>
  </si>
  <si>
    <t>项目预算资金分配是否有测算依据，与补助单位或地方实际是否相适应，用以反映和考核项目预算资金分配的科学性、合理性情况。</t>
  </si>
  <si>
    <t>评价要点：
①预算资金分配依据是否充分；
②资金分配额度是否合理，与项目单位或地方实际是否相适应。
以上两项分别占50.00%的权重分，符合则得分，否则扣除相应权重的100.00%、80.00%、60.00%、40.00%和20.00%的分值，扣完为止。</t>
  </si>
  <si>
    <t>小计</t>
  </si>
  <si>
    <t>过程管理
（19.00分）</t>
  </si>
  <si>
    <t>资金管理</t>
  </si>
  <si>
    <t>资金到位率</t>
  </si>
  <si>
    <t>实际到位资金与预算资金的比率，用以反映和考核资金落实情况对项目实施的总体保障程度。</t>
  </si>
  <si>
    <t>资金到位率=（实际到位资金/预算资金）×100.00%。
实际到位资金：一定时期（本年度或项目期）内落实到具体项目的资金。
预算资金：一定时期（本年度或项目期）内预算安排到具体项目的资金。
得分=（实际完成率-60.00%）/（1-60.00%）×权重分值。</t>
  </si>
  <si>
    <t>100.00%</t>
  </si>
  <si>
    <t>预算执行率</t>
  </si>
  <si>
    <t>项目预算资金是否按照计划执行，用以反映或考核项目预算执行情况。</t>
  </si>
  <si>
    <t>预算执行率=（实际支出资金/实际到位资金）×100.00%。
实际支出资金：一定时期（本年度或项目期）内项目实际拨付的资金。
（1）项目完成，即总体目标完成率≥100.00%且90.00%≤执行率≤100.00%，得满分；若执行率&lt;90.00%，得分=（实际完成率-60.00%）/（1-60.00%）×权重分值；
（2）项目未完成，即总体目标完成率&lt;100.00%
①执行率&lt;60.00%，得0.00分，
②若60.00%≤完成率&lt;100.00%，得分=（实际完成率-60.00%）/（1-60.00%）×权重分值。</t>
  </si>
  <si>
    <t>资金使用合规性</t>
  </si>
  <si>
    <t>项目资金使用是否符合相关的财务管理制度规定，用以反映和考核项目资金的规范运行情况。</t>
  </si>
  <si>
    <t>评价要点：
①是否符合国家财经法规和财务管理制度以及有关专项资金管理办法的规定；
②是否符合项目预算批复或合同规定的用途；
③是否存在截留、挤占、挪用、虚列支出等情况；
④资金的拨付是否有完整的审批程序和手续。
以上四项分别占25.00%的权重分，不满足①或②或③时属于严重违规事项，本项指标不得分，在符合①、②和③的条件下，其他各项符合则得分，否则扣除相应权重分，扣完为止。</t>
  </si>
  <si>
    <t>合规</t>
  </si>
  <si>
    <t>组织实施</t>
  </si>
  <si>
    <t>管理制度健全性</t>
  </si>
  <si>
    <t>项目实施单位的财务和业务管理制度是否健全，用以反映和考核财务和业务管理制度对项目顺利实施的保障情况。</t>
  </si>
  <si>
    <t>评价要点：
①是否已制定或具有相应的财务和业务管理制度；
②财务和业务管理制度是否合法、合规、完整。
以上两项分别占50.00%的权重分，符合则得分，否则扣除相应权重的100.00%、80.00%、60.00%、40.00%和20.00%的分值，扣完为止。</t>
  </si>
  <si>
    <t>健全</t>
  </si>
  <si>
    <t>制度执行有效性</t>
  </si>
  <si>
    <t>项目实施是否符合相关管理规定，用以反映和考核相关管理制度的有效执行情况。</t>
  </si>
  <si>
    <t>评价要点：
①是否遵守相关法律法规和相关管理规定；
②项目调整及支出调整手续是否完备；
③项目合同书、验收报告、技术鉴定等资料是否齐全并及时归档；
④项目实施的人员条件、场地设备、信息支撑等是否落实到位。
以上四项中，①占40.00%的权重分，②至④分别占20.00%的权重分，各项符合则得分，否则扣除相应权重的100.00%、80.00%、60.00%、40.00%和20.00%的分值，扣完为止。</t>
  </si>
  <si>
    <t>有效</t>
  </si>
  <si>
    <t>项目产出
（30.00分）</t>
  </si>
  <si>
    <t>数量指标</t>
  </si>
  <si>
    <t>资助学生人数（人次）</t>
  </si>
  <si>
    <t>项目实施的实际产出数与计划产出数的比率，用以反映和考核项目产出数量目标的实现程度。</t>
  </si>
  <si>
    <t>实际完成率=（实际产出数/计划产出数）×100.00%。
①绩效目标超额完成，即实际完成率≥200.00%，得0.00分；
②绩效目标超额完成，100.00%≤完成率&lt;200.00%，得分=（1-（实际完成率-100.00%））×权重分值；
③绩效目标未完成，若60.00%≤完成率&lt;100.00%，得分=（实际完成率-60.00%）/（1-60.00%）×权重分值；若完成率&lt;60.00%，得0.00分。</t>
  </si>
  <si>
    <t>&gt;=6878</t>
  </si>
  <si>
    <t>=6878</t>
  </si>
  <si>
    <t>质量指标</t>
  </si>
  <si>
    <t>资助发放完成率（%）</t>
  </si>
  <si>
    <t>项目完成的质量达标产出数与实际产出数的比率，用以反映和考核项目产出质量目标的实现程度。</t>
  </si>
  <si>
    <t>实际完成率=实际资金支付金额/实际资金应付金额×100.00%。
实际完成率符合预期指标值得满分；预期指标未完成，且实际完成率大于60.00%的，按超过的比重赋分，计算公式为：得分=（实际完成率-60.00%）/（1-60.00%）×权重分值；完成率小于60.00%为不及格，不得分。</t>
  </si>
  <si>
    <t>=100</t>
  </si>
  <si>
    <t>专科国家助学金资助面（%）</t>
  </si>
  <si>
    <t>实际完成率=实际资助学生人数/实际应受助学生人数×100.00%。
实际完成率符合预期指标值得满分；预期指标未完成，且实际完成率大于60.00%的，按超过的比重赋分，计算公式为：得分=（实际完成率-60.00%）/（1-60.00%）×权重分值；完成率小于60.00%为不及格，不得分。</t>
  </si>
  <si>
    <t>&gt;=30.80</t>
  </si>
  <si>
    <t>=31.81</t>
  </si>
  <si>
    <t>偏差原因分析：项目建设初期未充分考虑客观因素，目标设定不精准，导致出现偏差。偏差改进措施：设定绩效目标时，充分考虑各方面因素，提高目标设定的准确性。</t>
  </si>
  <si>
    <t>发放标准达标率（%）</t>
  </si>
  <si>
    <t>实际完成率=实际发放资助标准达标人数/实际发放人数×100.00%。
实际完成率符合预期指标值得满分；预期指标未完成，且实际完成率大于60.00%的，按超过的比重赋分，计算公式为：得分=（实际完成率-60.00%）/（1-60.00%）×权重分值；完成率小于60.00%为不及格，不得分。</t>
  </si>
  <si>
    <t>时效指标</t>
  </si>
  <si>
    <t>学生资助资金发放及时性（%）</t>
  </si>
  <si>
    <t>项目实际完成时间与计划完成时间的比较，用以反映和考核项目产出时效目标的实现程度。</t>
  </si>
  <si>
    <t>实际完成率=实际及时发放金额/应发放金额×100.0%。
实际完成率符合预期指标值得满分；预期指标未完成，且实际完成率大于60.00%的，按超过的比重赋分，计算公式为：得分=（实际完成率-60.00%）/（1-60.00%）×权重分值；完成率小于60.0%为不及格，不得分。</t>
  </si>
  <si>
    <t>项目完成时间</t>
  </si>
  <si>
    <t>实际完成值在2024年12月28日之前得满分，否则得0.00分。</t>
  </si>
  <si>
    <t>2024年12月28日前</t>
  </si>
  <si>
    <t>2024年12月27日</t>
  </si>
  <si>
    <t>成本指标</t>
  </si>
  <si>
    <t>上半年本专科国家助学金生均资助标准（元/生/学期）</t>
  </si>
  <si>
    <t>完成项目计划工作目标的实际节约成本与计划成本的比率，用以反映和考核项目的成本节约程度。</t>
  </si>
  <si>
    <t>①实际专科国家助学金人均资助标准完成值等于预期专科国家助学金人均资助标准指标值，得满分；
②实际专科国家助学金人均资助标准完成值大于预期专科国家助学金人均资助标准指标值，得零分。
③绩效目标未完成，若60.00%≤完成率&lt;100.00%，得分=（实际完成率-60.00%）/（1-60.00%）×权重分值；绩效目标未完成，若完成率&lt;60.00%，得0.00分。</t>
  </si>
  <si>
    <t>&lt;=1650</t>
  </si>
  <si>
    <t>=1650</t>
  </si>
  <si>
    <t>下半年本专科国家助学金生均资助标准（元/生/学期）</t>
  </si>
  <si>
    <t>&lt;=1850</t>
  </si>
  <si>
    <t>=1850</t>
  </si>
  <si>
    <t>项目效益
（20.00分）</t>
  </si>
  <si>
    <t>社会效益指标</t>
  </si>
  <si>
    <t>减轻家庭经济困难学生生活负担</t>
  </si>
  <si>
    <t>考核项目实施后对学生家庭经济负担问题的解决程度。</t>
  </si>
  <si>
    <t>根据满意度调查问卷结果得出，实际完成值根据指标完成率确定。分为基本达成目标、部分实现目标、实现目标程度较低三个档次，并分别按照该指标对应分值区间100.00%（含）-80.00%（含）、80.00%-60.00%（含）、60.00%-0.00%合理确定分值。
①若90.00%≤完成率≤100.00%，得满分；
②若80.00%≤完成率&lt;90.00%，得分=80.00%×权重；
③若60.00%≤完成率&lt;80.00%，得分=60.00%×权重；
④若完成率&lt;60.00%，得分=0.00分。</t>
  </si>
  <si>
    <t>有效减轻</t>
  </si>
  <si>
    <t>基本达成目标</t>
  </si>
  <si>
    <t>偏差原因分析：经问卷调查48人认为未减轻家庭经济困难。偏差改进措施：加强项目管理，根据学生反馈的问题立查立改，保障项目效益提升；加强学生政策了解度和感恩教育。</t>
  </si>
  <si>
    <t>激励学生成长成才</t>
  </si>
  <si>
    <t>考核项目实施对学生成长成才的激励程度。</t>
  </si>
  <si>
    <t>有效激励</t>
  </si>
  <si>
    <t>偏差原因分析：经问卷调查44人认为未激励成长成才。偏差改进措施：加强项目管理，根据学生反馈的问题立查立改，保障项目效益提升；加强学生政策了解度和感恩教育。</t>
  </si>
  <si>
    <t>项目满意度（10.00分）</t>
  </si>
  <si>
    <t>满意度指标</t>
  </si>
  <si>
    <t>学校满意度（%）</t>
  </si>
  <si>
    <t>考核项目实施后受益学校的满意程度。</t>
  </si>
  <si>
    <t>对服务对象、受益群体的满意程度询问调查，按照问卷调查统计结果进行评价赋分。
①满意度调查结果大于等于90.00%,得满分；
②满意度调查结果大于等于80.00%且小于90.00%的，得分=80.00%×权重；
③满意度调查结果大于等于60.00%且小于80.00%的，得分=60.00%×权重；
④满意度调查结果小于60.00%，不得分。</t>
  </si>
  <si>
    <t>&gt;=90</t>
  </si>
  <si>
    <t>偏差原因分析：满意度指标实际完成值高于年初设置目标。偏差改进措施：根据本年度指标完成情况，设置来年预期指标时，提高预期标准，设置相关指标。</t>
  </si>
  <si>
    <t>家长满意度（%）</t>
  </si>
  <si>
    <t>考核项目实施后受益家长的满意程度。</t>
  </si>
  <si>
    <t>=97.79</t>
  </si>
  <si>
    <t>偏差原因分析：设置预期指标时，标准较低，实际完成率较好，造成实际与预期指标偏差较大。偏差改进措施：根据本年度指标完成情况，设置来年预期指标时，提高预期标准，设置相关指标。</t>
  </si>
  <si>
    <t>合计</t>
  </si>
  <si>
    <t>标杆分值</t>
  </si>
  <si>
    <t>备注</t>
  </si>
  <si>
    <t>产出</t>
  </si>
  <si>
    <t>产出数量</t>
  </si>
  <si>
    <t>实际完成率</t>
  </si>
  <si>
    <t>实际完成率=（实际产出数/计划产出数）×100%。
实际产出数：一定时期（本年度或项目期）内项目实际产出的产品或提供的服务数量。
计划产出数：项目绩效目标确定的在一定时期（本年度或项目期）内计划产出的产品或提供的服务数量。</t>
  </si>
  <si>
    <t>产出质量</t>
  </si>
  <si>
    <t>质量达标率</t>
  </si>
  <si>
    <t>质量达标率=（质量达标产出数/实际产出数）×100%。</t>
  </si>
  <si>
    <t>质量达标产出数：一定时期（本年度或项目期）内实际达到既定质量标准的产品或服务数量。既定质量标准是指项目实施单位设立绩效目标时依据计划标准、行业标准、历史标准或其他标准而设定的绩效指标值。</t>
  </si>
  <si>
    <t>产出时效</t>
  </si>
  <si>
    <t>完成及时性</t>
  </si>
  <si>
    <t>实际完成时间：项目实施单位完成该项目实际所耗用的时间。</t>
  </si>
  <si>
    <t>计划完成时间：按照项目实施计划或相关规定完成该项目所需的时间。</t>
  </si>
  <si>
    <t>产出成本</t>
  </si>
  <si>
    <t>成本节约率</t>
  </si>
  <si>
    <t>成本节约率=[（计划成本-实际成本）/计划成本]×100%。</t>
  </si>
  <si>
    <t>实际成本：项目实施单位如期、保质、保量完成既定工作目标实际所耗费的支出。</t>
  </si>
  <si>
    <t>计划成本：项目实施单位为完成工作目标计划安排的支出，一般以项目预算为参考。</t>
  </si>
  <si>
    <t>效益　</t>
  </si>
  <si>
    <t>项目效益　</t>
  </si>
  <si>
    <t>实施效益</t>
  </si>
  <si>
    <t>项目实施所产生的效益。</t>
  </si>
  <si>
    <t>项目实施所产生的社会效益、经济效益、生态效益、可持续影响等。可根据项目实际情况有选择地设置和细化。</t>
  </si>
  <si>
    <t>满意度</t>
  </si>
  <si>
    <t>社会公众或服务对象对项目实施效果的满意程度。</t>
  </si>
  <si>
    <t>社会公众或服务对象是指因该项目实施而受到影响的部门（单位）、群体或个人。一般采取社会调查的方式。</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</si>
</sst>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宋体"/>
      <charset val="134"/>
      <scheme val="minor"/>
    </font>
    <font>
      <b/>
      <sz val="11"/>
      <color rgb="FF000000"/>
      <name val="宋体"/>
      <charset val="134"/>
    </font>
    <font>
      <sz val="11"/>
      <color rgb="FF000000"/>
      <name val="宋体"/>
      <charset val="134"/>
    </font>
    <font>
      <sz val="11"/>
      <name val="仿宋_GB2312"/>
      <charset val="134"/>
    </font>
    <font>
      <sz val="11"/>
      <name val="宋体"/>
      <charset val="134"/>
      <scheme val="minor"/>
    </font>
    <font>
      <b/>
      <sz val="20"/>
      <name val="宋体"/>
      <charset val="134"/>
      <scheme val="minor"/>
    </font>
    <font>
      <b/>
      <sz val="12"/>
      <name val="仿宋_GB2312"/>
      <charset val="134"/>
    </font>
    <font>
      <sz val="12"/>
      <name val="仿宋_GB2312"/>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8"/>
      </left>
      <right style="thin">
        <color indexed="8"/>
      </right>
      <top style="thin">
        <color indexed="8"/>
      </top>
      <bottom style="thin">
        <color indexed="8"/>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9"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0" applyNumberFormat="0" applyFill="0" applyAlignment="0" applyProtection="0">
      <alignment vertical="center"/>
    </xf>
    <xf numFmtId="0" fontId="15" fillId="0" borderId="10" applyNumberFormat="0" applyFill="0" applyAlignment="0" applyProtection="0">
      <alignment vertical="center"/>
    </xf>
    <xf numFmtId="0" fontId="16" fillId="0" borderId="11" applyNumberFormat="0" applyFill="0" applyAlignment="0" applyProtection="0">
      <alignment vertical="center"/>
    </xf>
    <xf numFmtId="0" fontId="16" fillId="0" borderId="0" applyNumberFormat="0" applyFill="0" applyBorder="0" applyAlignment="0" applyProtection="0">
      <alignment vertical="center"/>
    </xf>
    <xf numFmtId="0" fontId="17" fillId="4" borderId="12" applyNumberFormat="0" applyAlignment="0" applyProtection="0">
      <alignment vertical="center"/>
    </xf>
    <xf numFmtId="0" fontId="18" fillId="5" borderId="13" applyNumberFormat="0" applyAlignment="0" applyProtection="0">
      <alignment vertical="center"/>
    </xf>
    <xf numFmtId="0" fontId="19" fillId="5" borderId="12" applyNumberFormat="0" applyAlignment="0" applyProtection="0">
      <alignment vertical="center"/>
    </xf>
    <xf numFmtId="0" fontId="20" fillId="6" borderId="14" applyNumberFormat="0" applyAlignment="0" applyProtection="0">
      <alignment vertical="center"/>
    </xf>
    <xf numFmtId="0" fontId="21" fillId="0" borderId="15" applyNumberFormat="0" applyFill="0" applyAlignment="0" applyProtection="0">
      <alignment vertical="center"/>
    </xf>
    <xf numFmtId="0" fontId="22" fillId="0" borderId="16"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45">
    <xf numFmtId="0" fontId="0" fillId="0" borderId="0" xfId="0">
      <alignment vertical="center"/>
    </xf>
    <xf numFmtId="0" fontId="1"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justify" vertical="center" wrapText="1"/>
    </xf>
    <xf numFmtId="0" fontId="2" fillId="2" borderId="2" xfId="0" applyFont="1" applyFill="1" applyBorder="1" applyAlignment="1">
      <alignment horizontal="justify" vertical="center" wrapText="1"/>
    </xf>
    <xf numFmtId="0" fontId="2" fillId="2" borderId="3" xfId="0" applyFont="1" applyFill="1" applyBorder="1" applyAlignment="1">
      <alignment horizontal="center" vertical="center" wrapText="1"/>
    </xf>
    <xf numFmtId="0" fontId="0" fillId="2" borderId="1" xfId="0" applyFill="1" applyBorder="1">
      <alignment vertical="center"/>
    </xf>
    <xf numFmtId="0" fontId="2" fillId="2" borderId="4"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3" fillId="0" borderId="0" xfId="0" applyFont="1" applyFill="1">
      <alignment vertical="center"/>
    </xf>
    <xf numFmtId="0" fontId="4" fillId="0" borderId="0" xfId="0" applyFont="1" applyFill="1">
      <alignment vertical="center"/>
    </xf>
    <xf numFmtId="0" fontId="4" fillId="0" borderId="0" xfId="0" applyFont="1" applyFill="1" applyAlignment="1">
      <alignment horizontal="left" vertical="center"/>
    </xf>
    <xf numFmtId="0" fontId="4" fillId="0" borderId="0" xfId="0" applyFont="1" applyFill="1" applyAlignment="1">
      <alignment horizontal="center" vertical="center"/>
    </xf>
    <xf numFmtId="0" fontId="5" fillId="0" borderId="0" xfId="0" applyFont="1" applyFill="1" applyAlignment="1">
      <alignment horizontal="center" vertical="center"/>
    </xf>
    <xf numFmtId="0" fontId="5" fillId="0" borderId="0" xfId="0" applyFont="1" applyFill="1" applyAlignment="1">
      <alignment horizontal="left" vertical="center"/>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justify" vertical="center" wrapText="1"/>
    </xf>
    <xf numFmtId="176" fontId="7" fillId="0" borderId="1" xfId="0" applyNumberFormat="1" applyFont="1" applyFill="1" applyBorder="1" applyAlignment="1">
      <alignment horizontal="center" vertical="center"/>
    </xf>
    <xf numFmtId="49" fontId="7" fillId="0" borderId="1" xfId="0" applyNumberFormat="1"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49" fontId="7" fillId="0" borderId="1" xfId="3"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horizontal="center" vertical="center"/>
    </xf>
    <xf numFmtId="0" fontId="7" fillId="0" borderId="1" xfId="0" applyFont="1" applyFill="1" applyBorder="1" applyAlignment="1">
      <alignment vertical="center" wrapText="1"/>
    </xf>
    <xf numFmtId="0" fontId="7" fillId="0" borderId="3" xfId="0" applyFont="1" applyFill="1" applyBorder="1" applyAlignment="1">
      <alignment horizontal="center" vertical="center" wrapText="1"/>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1" xfId="0" applyFont="1" applyFill="1" applyBorder="1" applyAlignment="1">
      <alignment horizontal="justify" vertical="center" wrapText="1"/>
    </xf>
    <xf numFmtId="0" fontId="7" fillId="0" borderId="1" xfId="0" applyFont="1" applyFill="1" applyBorder="1">
      <alignment vertical="center"/>
    </xf>
    <xf numFmtId="0" fontId="7" fillId="0" borderId="5" xfId="0" applyFont="1" applyFill="1" applyBorder="1" applyAlignment="1" applyProtection="1">
      <alignment horizontal="left" vertical="center" wrapText="1"/>
    </xf>
    <xf numFmtId="0" fontId="7" fillId="0" borderId="6" xfId="0" applyFont="1" applyFill="1" applyBorder="1" applyAlignment="1">
      <alignment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1" xfId="0" applyFont="1" applyFill="1" applyBorder="1" applyAlignment="1">
      <alignment horizontal="left" vertical="center"/>
    </xf>
    <xf numFmtId="10" fontId="7" fillId="0" borderId="1" xfId="0" applyNumberFormat="1" applyFont="1" applyFill="1" applyBorder="1" applyAlignment="1">
      <alignment horizontal="center" vertical="center" wrapText="1"/>
    </xf>
    <xf numFmtId="10" fontId="7" fillId="0" borderId="1" xfId="3" applyNumberFormat="1" applyFont="1" applyFill="1" applyBorder="1" applyAlignment="1">
      <alignment horizontal="center" vertical="center" wrapText="1"/>
    </xf>
    <xf numFmtId="10" fontId="7"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10" fontId="7" fillId="0" borderId="1" xfId="3"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1"/>
  <sheetViews>
    <sheetView tabSelected="1" view="pageBreakPreview" zoomScale="55" zoomScaleNormal="100" workbookViewId="0">
      <selection activeCell="E22" sqref="E22"/>
    </sheetView>
  </sheetViews>
  <sheetFormatPr defaultColWidth="9" defaultRowHeight="14.1"/>
  <cols>
    <col min="1" max="1" width="11.7207207207207" style="11" customWidth="1"/>
    <col min="2" max="2" width="16.2252252252252" style="11" customWidth="1"/>
    <col min="3" max="3" width="21.3693693693694" style="12" customWidth="1"/>
    <col min="4" max="4" width="25.0810810810811" style="11" customWidth="1"/>
    <col min="5" max="5" width="73.6756756756757" style="11" customWidth="1"/>
    <col min="6" max="6" width="10.5675675675676" style="13" customWidth="1"/>
    <col min="7" max="7" width="14.1801801801802" style="13" customWidth="1"/>
    <col min="8" max="8" width="15.2972972972973" style="13" customWidth="1"/>
    <col min="9" max="11" width="13.1981981981982" style="13" customWidth="1"/>
    <col min="12" max="12" width="19.8828828828829" style="11" customWidth="1"/>
    <col min="13" max="16384" width="9" style="11"/>
  </cols>
  <sheetData>
    <row r="1" ht="35" customHeight="1" spans="1:12">
      <c r="A1" s="14" t="s">
        <v>0</v>
      </c>
      <c r="B1" s="14"/>
      <c r="C1" s="15"/>
      <c r="D1" s="14"/>
      <c r="E1" s="14"/>
      <c r="F1" s="14"/>
      <c r="G1" s="14"/>
      <c r="H1" s="14"/>
      <c r="I1" s="14"/>
      <c r="J1" s="14"/>
      <c r="K1" s="14"/>
      <c r="L1" s="14"/>
    </row>
    <row r="2" s="10" customFormat="1" ht="24" customHeight="1" spans="1:12">
      <c r="A2" s="16" t="s">
        <v>1</v>
      </c>
      <c r="B2" s="16" t="s">
        <v>2</v>
      </c>
      <c r="C2" s="16" t="s">
        <v>3</v>
      </c>
      <c r="D2" s="16" t="s">
        <v>4</v>
      </c>
      <c r="E2" s="16" t="s">
        <v>5</v>
      </c>
      <c r="F2" s="16" t="s">
        <v>6</v>
      </c>
      <c r="G2" s="16" t="s">
        <v>7</v>
      </c>
      <c r="H2" s="16" t="s">
        <v>8</v>
      </c>
      <c r="I2" s="16" t="s">
        <v>9</v>
      </c>
      <c r="J2" s="16" t="s">
        <v>10</v>
      </c>
      <c r="K2" s="16" t="s">
        <v>11</v>
      </c>
      <c r="L2" s="16" t="s">
        <v>12</v>
      </c>
    </row>
    <row r="3" s="10" customFormat="1" ht="135" spans="1:12">
      <c r="A3" s="17" t="s">
        <v>13</v>
      </c>
      <c r="B3" s="17" t="s">
        <v>14</v>
      </c>
      <c r="C3" s="18" t="s">
        <v>15</v>
      </c>
      <c r="D3" s="19" t="s">
        <v>16</v>
      </c>
      <c r="E3" s="18" t="s">
        <v>17</v>
      </c>
      <c r="F3" s="20">
        <v>5</v>
      </c>
      <c r="G3" s="21" t="s">
        <v>18</v>
      </c>
      <c r="H3" s="21" t="s">
        <v>18</v>
      </c>
      <c r="I3" s="40">
        <v>1</v>
      </c>
      <c r="J3" s="22">
        <v>5</v>
      </c>
      <c r="K3" s="41">
        <f>J3/F3</f>
        <v>1</v>
      </c>
      <c r="L3" s="31"/>
    </row>
    <row r="4" s="10" customFormat="1" ht="105" spans="1:12">
      <c r="A4" s="17"/>
      <c r="B4" s="17"/>
      <c r="C4" s="18" t="s">
        <v>19</v>
      </c>
      <c r="D4" s="19" t="s">
        <v>20</v>
      </c>
      <c r="E4" s="18" t="s">
        <v>21</v>
      </c>
      <c r="F4" s="22">
        <v>3</v>
      </c>
      <c r="G4" s="21" t="s">
        <v>22</v>
      </c>
      <c r="H4" s="21" t="s">
        <v>22</v>
      </c>
      <c r="I4" s="40">
        <v>1</v>
      </c>
      <c r="J4" s="22">
        <v>3</v>
      </c>
      <c r="K4" s="41">
        <f t="shared" ref="K4:K25" si="0">J4/F4</f>
        <v>1</v>
      </c>
      <c r="L4" s="31"/>
    </row>
    <row r="5" s="10" customFormat="1" ht="105" spans="1:12">
      <c r="A5" s="17"/>
      <c r="B5" s="17" t="s">
        <v>23</v>
      </c>
      <c r="C5" s="18" t="s">
        <v>24</v>
      </c>
      <c r="D5" s="19" t="s">
        <v>25</v>
      </c>
      <c r="E5" s="19" t="s">
        <v>26</v>
      </c>
      <c r="F5" s="22">
        <v>4</v>
      </c>
      <c r="G5" s="21" t="s">
        <v>27</v>
      </c>
      <c r="H5" s="21" t="s">
        <v>27</v>
      </c>
      <c r="I5" s="40">
        <v>1</v>
      </c>
      <c r="J5" s="22">
        <v>4</v>
      </c>
      <c r="K5" s="41">
        <f t="shared" si="0"/>
        <v>1</v>
      </c>
      <c r="L5" s="31"/>
    </row>
    <row r="6" s="10" customFormat="1" ht="120" spans="1:12">
      <c r="A6" s="17"/>
      <c r="B6" s="17"/>
      <c r="C6" s="18" t="s">
        <v>28</v>
      </c>
      <c r="D6" s="19" t="s">
        <v>29</v>
      </c>
      <c r="E6" s="19" t="s">
        <v>30</v>
      </c>
      <c r="F6" s="20">
        <v>3</v>
      </c>
      <c r="G6" s="21" t="s">
        <v>31</v>
      </c>
      <c r="H6" s="21" t="s">
        <v>31</v>
      </c>
      <c r="I6" s="40">
        <v>1</v>
      </c>
      <c r="J6" s="20">
        <v>3</v>
      </c>
      <c r="K6" s="41">
        <f t="shared" si="0"/>
        <v>1</v>
      </c>
      <c r="L6" s="31"/>
    </row>
    <row r="7" s="10" customFormat="1" ht="105" spans="1:12">
      <c r="A7" s="17"/>
      <c r="B7" s="17" t="s">
        <v>32</v>
      </c>
      <c r="C7" s="18" t="s">
        <v>33</v>
      </c>
      <c r="D7" s="19" t="s">
        <v>34</v>
      </c>
      <c r="E7" s="19" t="s">
        <v>35</v>
      </c>
      <c r="F7" s="20">
        <v>4</v>
      </c>
      <c r="G7" s="21" t="s">
        <v>36</v>
      </c>
      <c r="H7" s="21" t="s">
        <v>36</v>
      </c>
      <c r="I7" s="40">
        <v>1</v>
      </c>
      <c r="J7" s="20">
        <v>4</v>
      </c>
      <c r="K7" s="41">
        <f t="shared" si="0"/>
        <v>1</v>
      </c>
      <c r="L7" s="31"/>
    </row>
    <row r="8" s="10" customFormat="1" ht="90" spans="1:12">
      <c r="A8" s="17"/>
      <c r="B8" s="17"/>
      <c r="C8" s="18" t="s">
        <v>37</v>
      </c>
      <c r="D8" s="19" t="s">
        <v>38</v>
      </c>
      <c r="E8" s="19" t="s">
        <v>39</v>
      </c>
      <c r="F8" s="20">
        <v>2</v>
      </c>
      <c r="G8" s="21" t="s">
        <v>27</v>
      </c>
      <c r="H8" s="21" t="s">
        <v>27</v>
      </c>
      <c r="I8" s="40">
        <v>1</v>
      </c>
      <c r="J8" s="20">
        <v>2</v>
      </c>
      <c r="K8" s="41">
        <f t="shared" si="0"/>
        <v>1</v>
      </c>
      <c r="L8" s="31"/>
    </row>
    <row r="9" s="10" customFormat="1" ht="15" spans="1:12">
      <c r="A9" s="17"/>
      <c r="B9" s="17" t="s">
        <v>40</v>
      </c>
      <c r="C9" s="18"/>
      <c r="D9" s="17"/>
      <c r="E9" s="17"/>
      <c r="F9" s="20">
        <f>SUM(F3:F8)</f>
        <v>21</v>
      </c>
      <c r="G9" s="21"/>
      <c r="H9" s="21"/>
      <c r="I9" s="42"/>
      <c r="J9" s="20">
        <f>SUM(J3:J8)</f>
        <v>21</v>
      </c>
      <c r="K9" s="41">
        <f t="shared" si="0"/>
        <v>1</v>
      </c>
      <c r="L9" s="31"/>
    </row>
    <row r="10" s="10" customFormat="1" ht="60" spans="1:12">
      <c r="A10" s="17" t="s">
        <v>41</v>
      </c>
      <c r="B10" s="17" t="s">
        <v>42</v>
      </c>
      <c r="C10" s="18" t="s">
        <v>43</v>
      </c>
      <c r="D10" s="19" t="s">
        <v>44</v>
      </c>
      <c r="E10" s="19" t="s">
        <v>45</v>
      </c>
      <c r="F10" s="20">
        <v>4</v>
      </c>
      <c r="G10" s="23" t="s">
        <v>46</v>
      </c>
      <c r="H10" s="23" t="s">
        <v>46</v>
      </c>
      <c r="I10" s="40">
        <v>1</v>
      </c>
      <c r="J10" s="20">
        <v>4</v>
      </c>
      <c r="K10" s="41">
        <f t="shared" si="0"/>
        <v>1</v>
      </c>
      <c r="L10" s="31"/>
    </row>
    <row r="11" s="10" customFormat="1" ht="135" spans="1:12">
      <c r="A11" s="17"/>
      <c r="B11" s="17"/>
      <c r="C11" s="18" t="s">
        <v>47</v>
      </c>
      <c r="D11" s="19" t="s">
        <v>48</v>
      </c>
      <c r="E11" s="19" t="s">
        <v>49</v>
      </c>
      <c r="F11" s="20">
        <v>5</v>
      </c>
      <c r="G11" s="23" t="s">
        <v>46</v>
      </c>
      <c r="H11" s="23" t="s">
        <v>46</v>
      </c>
      <c r="I11" s="40">
        <v>1</v>
      </c>
      <c r="J11" s="20">
        <v>5</v>
      </c>
      <c r="K11" s="41">
        <f t="shared" si="0"/>
        <v>1</v>
      </c>
      <c r="L11" s="31"/>
    </row>
    <row r="12" s="10" customFormat="1" ht="135" spans="1:12">
      <c r="A12" s="17"/>
      <c r="B12" s="17"/>
      <c r="C12" s="18" t="s">
        <v>50</v>
      </c>
      <c r="D12" s="19" t="s">
        <v>51</v>
      </c>
      <c r="E12" s="19" t="s">
        <v>52</v>
      </c>
      <c r="F12" s="20">
        <v>4</v>
      </c>
      <c r="G12" s="21" t="s">
        <v>53</v>
      </c>
      <c r="H12" s="21" t="s">
        <v>53</v>
      </c>
      <c r="I12" s="40">
        <v>1</v>
      </c>
      <c r="J12" s="20">
        <v>4</v>
      </c>
      <c r="K12" s="41">
        <f t="shared" si="0"/>
        <v>1</v>
      </c>
      <c r="L12" s="31"/>
    </row>
    <row r="13" s="10" customFormat="1" ht="75" spans="1:12">
      <c r="A13" s="17"/>
      <c r="B13" s="17" t="s">
        <v>54</v>
      </c>
      <c r="C13" s="18" t="s">
        <v>55</v>
      </c>
      <c r="D13" s="19" t="s">
        <v>56</v>
      </c>
      <c r="E13" s="19" t="s">
        <v>57</v>
      </c>
      <c r="F13" s="20">
        <v>2</v>
      </c>
      <c r="G13" s="21" t="s">
        <v>58</v>
      </c>
      <c r="H13" s="21" t="s">
        <v>58</v>
      </c>
      <c r="I13" s="40">
        <v>1</v>
      </c>
      <c r="J13" s="20">
        <v>2</v>
      </c>
      <c r="K13" s="41">
        <f t="shared" si="0"/>
        <v>1</v>
      </c>
      <c r="L13" s="31"/>
    </row>
    <row r="14" s="10" customFormat="1" ht="120" spans="1:12">
      <c r="A14" s="17"/>
      <c r="B14" s="17"/>
      <c r="C14" s="18" t="s">
        <v>59</v>
      </c>
      <c r="D14" s="19" t="s">
        <v>60</v>
      </c>
      <c r="E14" s="19" t="s">
        <v>61</v>
      </c>
      <c r="F14" s="20">
        <v>4</v>
      </c>
      <c r="G14" s="21" t="s">
        <v>62</v>
      </c>
      <c r="H14" s="21" t="s">
        <v>62</v>
      </c>
      <c r="I14" s="40">
        <v>1</v>
      </c>
      <c r="J14" s="20">
        <v>4</v>
      </c>
      <c r="K14" s="41">
        <f t="shared" si="0"/>
        <v>1</v>
      </c>
      <c r="L14" s="31"/>
    </row>
    <row r="15" s="10" customFormat="1" ht="15" spans="1:12">
      <c r="A15" s="17"/>
      <c r="B15" s="17" t="s">
        <v>40</v>
      </c>
      <c r="C15" s="18"/>
      <c r="D15" s="17"/>
      <c r="E15" s="17"/>
      <c r="F15" s="20">
        <f>SUM(F10:F14)</f>
        <v>19</v>
      </c>
      <c r="G15" s="21"/>
      <c r="H15" s="21"/>
      <c r="I15" s="42"/>
      <c r="J15" s="20">
        <f>SUM(J10:J14)</f>
        <v>19</v>
      </c>
      <c r="K15" s="41">
        <f t="shared" si="0"/>
        <v>1</v>
      </c>
      <c r="L15" s="31"/>
    </row>
    <row r="16" s="10" customFormat="1" ht="89" customHeight="1" spans="1:12">
      <c r="A16" s="24" t="s">
        <v>63</v>
      </c>
      <c r="B16" s="25" t="s">
        <v>64</v>
      </c>
      <c r="C16" s="18" t="s">
        <v>65</v>
      </c>
      <c r="D16" s="18" t="s">
        <v>66</v>
      </c>
      <c r="E16" s="26" t="s">
        <v>67</v>
      </c>
      <c r="F16" s="22">
        <v>4</v>
      </c>
      <c r="G16" s="21" t="s">
        <v>68</v>
      </c>
      <c r="H16" s="21" t="s">
        <v>69</v>
      </c>
      <c r="I16" s="40">
        <v>1</v>
      </c>
      <c r="J16" s="22">
        <v>4</v>
      </c>
      <c r="K16" s="41">
        <f t="shared" si="0"/>
        <v>1</v>
      </c>
      <c r="L16" s="31"/>
    </row>
    <row r="17" s="10" customFormat="1" ht="74" customHeight="1" spans="1:12">
      <c r="A17" s="27"/>
      <c r="B17" s="25" t="s">
        <v>70</v>
      </c>
      <c r="C17" s="18" t="s">
        <v>71</v>
      </c>
      <c r="D17" s="18" t="s">
        <v>72</v>
      </c>
      <c r="E17" s="19" t="s">
        <v>73</v>
      </c>
      <c r="F17" s="22">
        <v>4</v>
      </c>
      <c r="G17" s="21" t="s">
        <v>74</v>
      </c>
      <c r="H17" s="21" t="s">
        <v>74</v>
      </c>
      <c r="I17" s="40">
        <v>1</v>
      </c>
      <c r="J17" s="22">
        <v>4</v>
      </c>
      <c r="K17" s="41">
        <f t="shared" si="0"/>
        <v>1</v>
      </c>
      <c r="L17" s="31"/>
    </row>
    <row r="18" s="10" customFormat="1" ht="74" customHeight="1" spans="1:12">
      <c r="A18" s="27"/>
      <c r="B18" s="28"/>
      <c r="C18" s="18" t="s">
        <v>75</v>
      </c>
      <c r="D18" s="18" t="s">
        <v>72</v>
      </c>
      <c r="E18" s="19" t="s">
        <v>76</v>
      </c>
      <c r="F18" s="22">
        <v>3</v>
      </c>
      <c r="G18" s="21" t="s">
        <v>77</v>
      </c>
      <c r="H18" s="21" t="s">
        <v>78</v>
      </c>
      <c r="I18" s="40">
        <v>1.0328</v>
      </c>
      <c r="J18" s="22">
        <v>2.9</v>
      </c>
      <c r="K18" s="41">
        <f t="shared" si="0"/>
        <v>0.966666666666667</v>
      </c>
      <c r="L18" s="26" t="s">
        <v>79</v>
      </c>
    </row>
    <row r="19" s="10" customFormat="1" ht="60" spans="1:12">
      <c r="A19" s="27"/>
      <c r="B19" s="29"/>
      <c r="C19" s="18" t="s">
        <v>80</v>
      </c>
      <c r="D19" s="18" t="s">
        <v>72</v>
      </c>
      <c r="E19" s="30" t="s">
        <v>81</v>
      </c>
      <c r="F19" s="22">
        <v>3</v>
      </c>
      <c r="G19" s="21" t="s">
        <v>74</v>
      </c>
      <c r="H19" s="21" t="s">
        <v>74</v>
      </c>
      <c r="I19" s="40">
        <v>1</v>
      </c>
      <c r="J19" s="22">
        <v>3</v>
      </c>
      <c r="K19" s="41">
        <f t="shared" ref="K19:K31" si="1">J19/F19</f>
        <v>1</v>
      </c>
      <c r="L19" s="31"/>
    </row>
    <row r="20" s="10" customFormat="1" ht="60" customHeight="1" spans="1:12">
      <c r="A20" s="27"/>
      <c r="B20" s="25" t="s">
        <v>82</v>
      </c>
      <c r="C20" s="18" t="s">
        <v>83</v>
      </c>
      <c r="D20" s="18" t="s">
        <v>84</v>
      </c>
      <c r="E20" s="26" t="s">
        <v>85</v>
      </c>
      <c r="F20" s="22">
        <v>3</v>
      </c>
      <c r="G20" s="21" t="s">
        <v>74</v>
      </c>
      <c r="H20" s="21" t="s">
        <v>74</v>
      </c>
      <c r="I20" s="40">
        <v>1</v>
      </c>
      <c r="J20" s="22">
        <v>3</v>
      </c>
      <c r="K20" s="41">
        <f t="shared" si="1"/>
        <v>1</v>
      </c>
      <c r="L20" s="31"/>
    </row>
    <row r="21" s="10" customFormat="1" ht="47" customHeight="1" spans="1:12">
      <c r="A21" s="27"/>
      <c r="B21" s="29"/>
      <c r="C21" s="18" t="s">
        <v>86</v>
      </c>
      <c r="D21" s="18" t="s">
        <v>84</v>
      </c>
      <c r="E21" s="31" t="s">
        <v>87</v>
      </c>
      <c r="F21" s="22">
        <v>3</v>
      </c>
      <c r="G21" s="21" t="s">
        <v>88</v>
      </c>
      <c r="H21" s="21" t="s">
        <v>89</v>
      </c>
      <c r="I21" s="40">
        <v>1</v>
      </c>
      <c r="J21" s="22">
        <v>3</v>
      </c>
      <c r="K21" s="41">
        <f t="shared" si="1"/>
        <v>1</v>
      </c>
      <c r="L21" s="31"/>
    </row>
    <row r="22" s="10" customFormat="1" ht="105" spans="1:12">
      <c r="A22" s="27"/>
      <c r="B22" s="25" t="s">
        <v>90</v>
      </c>
      <c r="C22" s="18" t="s">
        <v>91</v>
      </c>
      <c r="D22" s="26" t="s">
        <v>92</v>
      </c>
      <c r="E22" s="32" t="s">
        <v>93</v>
      </c>
      <c r="F22" s="22">
        <v>5</v>
      </c>
      <c r="G22" s="21" t="s">
        <v>94</v>
      </c>
      <c r="H22" s="21" t="s">
        <v>95</v>
      </c>
      <c r="I22" s="40">
        <v>1</v>
      </c>
      <c r="J22" s="22">
        <v>5</v>
      </c>
      <c r="K22" s="41">
        <f t="shared" si="1"/>
        <v>1</v>
      </c>
      <c r="L22" s="31"/>
    </row>
    <row r="23" s="10" customFormat="1" ht="105" spans="1:12">
      <c r="A23" s="27"/>
      <c r="B23" s="29"/>
      <c r="C23" s="18" t="s">
        <v>96</v>
      </c>
      <c r="D23" s="26" t="s">
        <v>92</v>
      </c>
      <c r="E23" s="32" t="s">
        <v>93</v>
      </c>
      <c r="F23" s="22">
        <v>5</v>
      </c>
      <c r="G23" s="21" t="s">
        <v>97</v>
      </c>
      <c r="H23" s="21" t="s">
        <v>98</v>
      </c>
      <c r="I23" s="40">
        <v>1</v>
      </c>
      <c r="J23" s="22">
        <v>5</v>
      </c>
      <c r="K23" s="41">
        <f t="shared" si="1"/>
        <v>1</v>
      </c>
      <c r="L23" s="26"/>
    </row>
    <row r="24" s="10" customFormat="1" ht="15" spans="1:12">
      <c r="A24" s="17"/>
      <c r="B24" s="17" t="s">
        <v>40</v>
      </c>
      <c r="C24" s="18"/>
      <c r="D24" s="17"/>
      <c r="E24" s="17"/>
      <c r="F24" s="20">
        <f>SUM(F16:F23)</f>
        <v>30</v>
      </c>
      <c r="G24" s="21"/>
      <c r="H24" s="21"/>
      <c r="I24" s="42"/>
      <c r="J24" s="20">
        <f>SUM(J16:J23)</f>
        <v>29.9</v>
      </c>
      <c r="K24" s="41">
        <f t="shared" si="1"/>
        <v>0.996666666666667</v>
      </c>
      <c r="L24" s="31"/>
    </row>
    <row r="25" s="10" customFormat="1" ht="108" customHeight="1" spans="1:12">
      <c r="A25" s="24" t="s">
        <v>99</v>
      </c>
      <c r="B25" s="17" t="s">
        <v>100</v>
      </c>
      <c r="C25" s="18" t="s">
        <v>101</v>
      </c>
      <c r="D25" s="19" t="s">
        <v>102</v>
      </c>
      <c r="E25" s="33" t="s">
        <v>103</v>
      </c>
      <c r="F25" s="22">
        <v>10</v>
      </c>
      <c r="G25" s="21" t="s">
        <v>104</v>
      </c>
      <c r="H25" s="21" t="s">
        <v>105</v>
      </c>
      <c r="I25" s="40">
        <v>0.9705</v>
      </c>
      <c r="J25" s="22">
        <v>10</v>
      </c>
      <c r="K25" s="41">
        <f t="shared" si="1"/>
        <v>1</v>
      </c>
      <c r="L25" s="43" t="s">
        <v>106</v>
      </c>
    </row>
    <row r="26" s="10" customFormat="1" ht="120" spans="1:12">
      <c r="A26" s="27"/>
      <c r="B26" s="17"/>
      <c r="C26" s="18" t="s">
        <v>107</v>
      </c>
      <c r="D26" s="19" t="s">
        <v>108</v>
      </c>
      <c r="E26" s="33" t="s">
        <v>103</v>
      </c>
      <c r="F26" s="22">
        <v>10</v>
      </c>
      <c r="G26" s="21" t="s">
        <v>109</v>
      </c>
      <c r="H26" s="21" t="s">
        <v>105</v>
      </c>
      <c r="I26" s="40">
        <v>0.9729</v>
      </c>
      <c r="J26" s="22">
        <v>10</v>
      </c>
      <c r="K26" s="41">
        <f t="shared" si="1"/>
        <v>1</v>
      </c>
      <c r="L26" s="43" t="s">
        <v>110</v>
      </c>
    </row>
    <row r="27" s="10" customFormat="1" ht="19" customHeight="1" spans="1:12">
      <c r="A27" s="34" t="s">
        <v>40</v>
      </c>
      <c r="B27" s="35"/>
      <c r="C27" s="35"/>
      <c r="D27" s="35"/>
      <c r="E27" s="36"/>
      <c r="F27" s="20">
        <f>SUM(F25:F26)</f>
        <v>20</v>
      </c>
      <c r="G27" s="17"/>
      <c r="H27" s="17"/>
      <c r="I27" s="42"/>
      <c r="J27" s="20">
        <f>SUM(J25:J26)</f>
        <v>20</v>
      </c>
      <c r="K27" s="41">
        <f t="shared" si="1"/>
        <v>1</v>
      </c>
      <c r="L27" s="31"/>
    </row>
    <row r="28" s="10" customFormat="1" ht="90" spans="1:12">
      <c r="A28" s="27" t="s">
        <v>111</v>
      </c>
      <c r="B28" s="24" t="s">
        <v>112</v>
      </c>
      <c r="C28" s="18" t="s">
        <v>113</v>
      </c>
      <c r="D28" s="19" t="s">
        <v>114</v>
      </c>
      <c r="E28" s="32" t="s">
        <v>115</v>
      </c>
      <c r="F28" s="22">
        <v>5</v>
      </c>
      <c r="G28" s="21" t="s">
        <v>116</v>
      </c>
      <c r="H28" s="23" t="s">
        <v>74</v>
      </c>
      <c r="I28" s="40">
        <v>1.1111</v>
      </c>
      <c r="J28" s="22">
        <v>5</v>
      </c>
      <c r="K28" s="41">
        <f t="shared" si="1"/>
        <v>1</v>
      </c>
      <c r="L28" s="43" t="s">
        <v>117</v>
      </c>
    </row>
    <row r="29" s="10" customFormat="1" ht="111.85" spans="1:12">
      <c r="A29" s="37"/>
      <c r="B29" s="37"/>
      <c r="C29" s="18" t="s">
        <v>118</v>
      </c>
      <c r="D29" s="19" t="s">
        <v>119</v>
      </c>
      <c r="E29" s="32" t="s">
        <v>115</v>
      </c>
      <c r="F29" s="22">
        <v>5</v>
      </c>
      <c r="G29" s="21" t="s">
        <v>116</v>
      </c>
      <c r="H29" s="23" t="s">
        <v>120</v>
      </c>
      <c r="I29" s="40">
        <v>1.0866</v>
      </c>
      <c r="J29" s="22">
        <v>5</v>
      </c>
      <c r="K29" s="41">
        <f t="shared" si="1"/>
        <v>1</v>
      </c>
      <c r="L29" s="43" t="s">
        <v>121</v>
      </c>
    </row>
    <row r="30" s="10" customFormat="1" ht="19" customHeight="1" spans="1:12">
      <c r="A30" s="34" t="s">
        <v>40</v>
      </c>
      <c r="B30" s="35"/>
      <c r="C30" s="35"/>
      <c r="D30" s="35"/>
      <c r="E30" s="36"/>
      <c r="F30" s="20">
        <f>SUM(F28:F29)</f>
        <v>10</v>
      </c>
      <c r="G30" s="17"/>
      <c r="H30" s="17"/>
      <c r="I30" s="42"/>
      <c r="J30" s="20">
        <f>SUM(J28:J29)</f>
        <v>10</v>
      </c>
      <c r="K30" s="41">
        <f t="shared" si="1"/>
        <v>1</v>
      </c>
      <c r="L30" s="31"/>
    </row>
    <row r="31" s="10" customFormat="1" ht="30" customHeight="1" spans="1:12">
      <c r="A31" s="38" t="s">
        <v>122</v>
      </c>
      <c r="B31" s="38"/>
      <c r="C31" s="39"/>
      <c r="D31" s="38"/>
      <c r="E31" s="38"/>
      <c r="F31" s="20">
        <f>F9+F15+F24+F27+F30</f>
        <v>100</v>
      </c>
      <c r="G31" s="17"/>
      <c r="H31" s="17"/>
      <c r="I31" s="44">
        <f>AVERAGE(I3:I30)</f>
        <v>1.00756086956522</v>
      </c>
      <c r="J31" s="20">
        <f>J9+J15+J24+J27+J30</f>
        <v>99.9</v>
      </c>
      <c r="K31" s="41">
        <f t="shared" si="1"/>
        <v>0.999</v>
      </c>
      <c r="L31" s="31"/>
    </row>
  </sheetData>
  <mergeCells count="22">
    <mergeCell ref="A1:L1"/>
    <mergeCell ref="B9:E9"/>
    <mergeCell ref="B15:E15"/>
    <mergeCell ref="B24:E24"/>
    <mergeCell ref="A27:E27"/>
    <mergeCell ref="A30:E30"/>
    <mergeCell ref="A31:E31"/>
    <mergeCell ref="A3:A9"/>
    <mergeCell ref="A10:A15"/>
    <mergeCell ref="A16:A23"/>
    <mergeCell ref="A25:A26"/>
    <mergeCell ref="A28:A29"/>
    <mergeCell ref="B3:B4"/>
    <mergeCell ref="B5:B6"/>
    <mergeCell ref="B7:B8"/>
    <mergeCell ref="B10:B12"/>
    <mergeCell ref="B13:B14"/>
    <mergeCell ref="B17:B19"/>
    <mergeCell ref="B20:B21"/>
    <mergeCell ref="B22:B23"/>
    <mergeCell ref="B25:B26"/>
    <mergeCell ref="B28:B29"/>
  </mergeCells>
  <printOptions horizontalCentered="1"/>
  <pageMargins left="0.471527777777778" right="0.511805555555556" top="0.629166666666667" bottom="0.432638888888889" header="0.5" footer="0.313888888888889"/>
  <pageSetup paperSize="9" scale="39"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workbookViewId="0">
      <selection activeCell="A1" sqref="$A1:$XFD1"/>
    </sheetView>
  </sheetViews>
  <sheetFormatPr defaultColWidth="9" defaultRowHeight="14.1" outlineLevelCol="7"/>
  <cols>
    <col min="4" max="4" width="16.1261261261261" customWidth="1"/>
    <col min="5" max="5" width="37.5045045045045" customWidth="1"/>
  </cols>
  <sheetData>
    <row r="1" ht="28.3" spans="1:8">
      <c r="A1" s="1" t="s">
        <v>1</v>
      </c>
      <c r="B1" s="1" t="s">
        <v>2</v>
      </c>
      <c r="C1" s="1" t="s">
        <v>3</v>
      </c>
      <c r="D1" s="1" t="s">
        <v>4</v>
      </c>
      <c r="E1" s="1" t="s">
        <v>5</v>
      </c>
      <c r="F1" s="1" t="s">
        <v>123</v>
      </c>
      <c r="G1" s="1" t="s">
        <v>10</v>
      </c>
      <c r="H1" s="1" t="s">
        <v>124</v>
      </c>
    </row>
    <row r="2" ht="113.15" spans="1:5">
      <c r="A2" s="2" t="s">
        <v>125</v>
      </c>
      <c r="B2" s="3" t="s">
        <v>126</v>
      </c>
      <c r="C2" s="3" t="s">
        <v>127</v>
      </c>
      <c r="D2" s="4" t="s">
        <v>66</v>
      </c>
      <c r="E2" s="5" t="s">
        <v>128</v>
      </c>
    </row>
    <row r="3" ht="28.3" spans="1:5">
      <c r="A3" s="6"/>
      <c r="B3" s="3" t="s">
        <v>129</v>
      </c>
      <c r="C3" s="3" t="s">
        <v>130</v>
      </c>
      <c r="D3" s="4" t="s">
        <v>72</v>
      </c>
      <c r="E3" s="4" t="s">
        <v>131</v>
      </c>
    </row>
    <row r="4" ht="84.85" spans="1:5">
      <c r="A4" s="6"/>
      <c r="B4" s="3"/>
      <c r="C4" s="3"/>
      <c r="D4" s="4"/>
      <c r="E4" s="4" t="s">
        <v>132</v>
      </c>
    </row>
    <row r="5" ht="28.3" spans="1:5">
      <c r="A5" s="6"/>
      <c r="B5" s="3" t="s">
        <v>133</v>
      </c>
      <c r="C5" s="3" t="s">
        <v>134</v>
      </c>
      <c r="D5" s="4" t="s">
        <v>84</v>
      </c>
      <c r="E5" s="4" t="s">
        <v>135</v>
      </c>
    </row>
    <row r="6" ht="28.3" spans="1:5">
      <c r="A6" s="6"/>
      <c r="B6" s="3"/>
      <c r="C6" s="3"/>
      <c r="D6" s="4"/>
      <c r="E6" s="4" t="s">
        <v>136</v>
      </c>
    </row>
    <row r="7" spans="1:5">
      <c r="A7" s="6"/>
      <c r="B7" s="3" t="s">
        <v>137</v>
      </c>
      <c r="C7" s="3" t="s">
        <v>138</v>
      </c>
      <c r="D7" s="4" t="s">
        <v>92</v>
      </c>
      <c r="E7" s="7"/>
    </row>
    <row r="8" ht="28.3" spans="1:5">
      <c r="A8" s="6"/>
      <c r="B8" s="3"/>
      <c r="C8" s="3"/>
      <c r="D8" s="4"/>
      <c r="E8" s="4" t="s">
        <v>139</v>
      </c>
    </row>
    <row r="9" ht="28.3" spans="1:5">
      <c r="A9" s="6"/>
      <c r="B9" s="3"/>
      <c r="C9" s="3"/>
      <c r="D9" s="4"/>
      <c r="E9" s="4" t="s">
        <v>140</v>
      </c>
    </row>
    <row r="10" ht="42.45" spans="1:5">
      <c r="A10" s="8"/>
      <c r="B10" s="3"/>
      <c r="C10" s="3"/>
      <c r="D10" s="4"/>
      <c r="E10" s="4" t="s">
        <v>141</v>
      </c>
    </row>
    <row r="11" ht="42.45" spans="1:5">
      <c r="A11" s="3" t="s">
        <v>142</v>
      </c>
      <c r="B11" s="3" t="s">
        <v>143</v>
      </c>
      <c r="C11" s="3" t="s">
        <v>144</v>
      </c>
      <c r="D11" s="9" t="s">
        <v>145</v>
      </c>
      <c r="E11" s="4" t="s">
        <v>146</v>
      </c>
    </row>
    <row r="12" ht="56.55" spans="1:5">
      <c r="A12" s="3"/>
      <c r="B12" s="3"/>
      <c r="C12" s="3" t="s">
        <v>147</v>
      </c>
      <c r="D12" s="4" t="s">
        <v>148</v>
      </c>
      <c r="E12" s="4" t="s">
        <v>149</v>
      </c>
    </row>
  </sheetData>
  <mergeCells count="12">
    <mergeCell ref="A2:A10"/>
    <mergeCell ref="A11:A12"/>
    <mergeCell ref="B3:B4"/>
    <mergeCell ref="B5:B6"/>
    <mergeCell ref="B7:B10"/>
    <mergeCell ref="B11:B12"/>
    <mergeCell ref="C3:C4"/>
    <mergeCell ref="C5:C6"/>
    <mergeCell ref="C7:C10"/>
    <mergeCell ref="D3:D4"/>
    <mergeCell ref="D5:D6"/>
    <mergeCell ref="D7:D10"/>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绩效评价体系</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驰远天合-柴万顺-18690160103</dc:creator>
  <cp:lastModifiedBy>、敷衍</cp:lastModifiedBy>
  <dcterms:created xsi:type="dcterms:W3CDTF">2020-04-02T04:18:00Z</dcterms:created>
  <dcterms:modified xsi:type="dcterms:W3CDTF">2025-04-27T13:40:29Z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FF9BF8DD7B59488FBE65F901FB408132</vt:lpwstr>
  </property>
  <property fmtid="{D5CDD505-2E9C-101B-9397-08002B2CF9AE}" pid="4" name="KSOReadingLayout">
    <vt:bool>true</vt:bool>
  </property>
</Properties>
</file>